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65506" windowWidth="8865" windowHeight="6315" tabRatio="923" activeTab="0"/>
  </bookViews>
  <sheets>
    <sheet name="data (2)" sheetId="1" r:id="rId1"/>
    <sheet name="thesis charts" sheetId="2" r:id="rId2"/>
    <sheet name="svf" sheetId="3" r:id="rId3"/>
    <sheet name="tmin diffs all site pairs" sheetId="4" r:id="rId4"/>
    <sheet name="svf diffs all sites" sheetId="5" r:id="rId5"/>
    <sheet name="tmin diffs all site pairs short" sheetId="6" r:id="rId6"/>
    <sheet name="svf diffs all sites short" sheetId="7" r:id="rId7"/>
    <sheet name="diffs cold air pool" sheetId="8" r:id="rId8"/>
    <sheet name="data" sheetId="9" r:id="rId9"/>
    <sheet name="charts" sheetId="10" r:id="rId10"/>
    <sheet name="svf diffs all sites short (2)" sheetId="11" r:id="rId11"/>
    <sheet name="tmin diffs all site pairs s (2)" sheetId="12" r:id="rId12"/>
  </sheets>
  <externalReferences>
    <externalReference r:id="rId15"/>
    <externalReference r:id="rId16"/>
    <externalReference r:id="rId17"/>
  </externalReferences>
  <definedNames>
    <definedName name="_xlnm.Print_Area" localSheetId="8">'data'!$A$9:$G$68</definedName>
    <definedName name="_xlnm.Print_Area" localSheetId="0">'data (2)'!$A$12:$G$76</definedName>
    <definedName name="_xlnm.Print_Area" localSheetId="2">'svf'!$A$4:$B$36</definedName>
    <definedName name="_xlnm.Print_Area" localSheetId="10">'svf diffs all sites short (2)'!$A$4:$B$17</definedName>
    <definedName name="_xlnm.Print_Area" localSheetId="11">'tmin diffs all site pairs s (2)'!$A$2:$N$38</definedName>
  </definedNames>
  <calcPr fullCalcOnLoad="1"/>
</workbook>
</file>

<file path=xl/sharedStrings.xml><?xml version="1.0" encoding="utf-8"?>
<sst xmlns="http://schemas.openxmlformats.org/spreadsheetml/2006/main" count="502" uniqueCount="163">
  <si>
    <t>Differences in Tmin for Similar Elevation Site Pairs</t>
  </si>
  <si>
    <t>Degrees C</t>
  </si>
  <si>
    <t>Month</t>
  </si>
  <si>
    <t>20M</t>
  </si>
  <si>
    <t>50M</t>
  </si>
  <si>
    <t>Percentages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</si>
  <si>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</si>
  <si>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</si>
  <si>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</si>
  <si>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</si>
  <si>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</si>
  <si>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</si>
  <si>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</si>
  <si>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</si>
  <si>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</si>
  <si>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</si>
  <si>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</si>
  <si>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</si>
  <si>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</si>
  <si>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</si>
  <si>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</si>
  <si>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</si>
  <si>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</si>
  <si>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</si>
  <si>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</si>
  <si>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</si>
  <si>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</si>
  <si>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</si>
  <si>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</si>
  <si>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</si>
  <si>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</si>
  <si>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</si>
  <si>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</si>
  <si>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</si>
  <si>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</si>
  <si>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</si>
  <si>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</si>
  <si>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</si>
  <si>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</si>
  <si>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Differences in Sky View Factors for Site Pairs (percentage differences)</t>
  </si>
  <si>
    <t>VANMET - UPLMET SVF</t>
  </si>
  <si>
    <t>UPLMET - RS04 SVF</t>
  </si>
  <si>
    <t>H15MET - RS05 SVF</t>
  </si>
  <si>
    <t>RS02 - RS01 SVF</t>
  </si>
  <si>
    <t>RS10 - RS86 SVF</t>
  </si>
  <si>
    <t>VANMET - RS04 SVF</t>
  </si>
  <si>
    <t>CS2MET - RS01 TMIN</t>
  </si>
  <si>
    <t>CS2MET- RS02 TMIN</t>
  </si>
  <si>
    <t>CENMET - RS12 TMIN</t>
  </si>
  <si>
    <t>VANMET- GR4C TMIN</t>
  </si>
  <si>
    <t>VANMET - GRT1 TMIN</t>
  </si>
  <si>
    <t>VANMET - UPLMET TMIN</t>
  </si>
  <si>
    <t>UPLMET - RS04 TMIN</t>
  </si>
  <si>
    <t>UPLMET - GRT1 TMIN</t>
  </si>
  <si>
    <t>H15MET - RS05 TMIN</t>
  </si>
  <si>
    <t>RS02 - RS01 TMIN</t>
  </si>
  <si>
    <t>RS07 - RS89 TMIN</t>
  </si>
  <si>
    <t>RS10 - RS86 TMIN</t>
  </si>
  <si>
    <t>RS16 - RS20 TMIN</t>
  </si>
  <si>
    <t>RS17 - RS89 TMIN</t>
  </si>
  <si>
    <t>GR4C - GRT1 TMIN</t>
  </si>
  <si>
    <t>PRIMET - CS2MET TMIN</t>
  </si>
  <si>
    <t>PRIMET - RS01 TMIN</t>
  </si>
  <si>
    <t>PRIMET - RS02 TMIN</t>
  </si>
  <si>
    <t>CS2MET - RS07 TMIN</t>
  </si>
  <si>
    <t>CS2MET - RS89 TMIN</t>
  </si>
  <si>
    <t>CENMET - RS26 TMIN</t>
  </si>
  <si>
    <t>VANMET - RS04 TMIN</t>
  </si>
  <si>
    <t>UPLMET - GR4C TMIN</t>
  </si>
  <si>
    <t>H15MET - RS03 TMIN</t>
  </si>
  <si>
    <t>H15MET - RS38 TMIN</t>
  </si>
  <si>
    <t>RS01 - RS07 TMIN</t>
  </si>
  <si>
    <t>RS01 - RS89 TMIN</t>
  </si>
  <si>
    <t>RS02 - RS07 TMIN</t>
  </si>
  <si>
    <t>RS05 - RS03 TMIN</t>
  </si>
  <si>
    <t>RS12 - RS26 TMIN</t>
  </si>
  <si>
    <t>RS12 - RS38 TMIN</t>
  </si>
  <si>
    <t>RS38 - RS03 TMIN</t>
  </si>
  <si>
    <t>GRT1 - RS04 TMIN</t>
  </si>
  <si>
    <t>RS17 - RS07 TMIN</t>
  </si>
  <si>
    <t>GR8C - RS15 TMIN</t>
  </si>
  <si>
    <t>RS17 - CS2MET TMIN</t>
  </si>
  <si>
    <t>RS17 - RS01 TMIN</t>
  </si>
  <si>
    <t>RS17 - RS02 TMIN</t>
  </si>
  <si>
    <t>GR4C - RS04 TMIN</t>
  </si>
  <si>
    <t>CS2MET - RS01 SVF</t>
  </si>
  <si>
    <t>CS2MET- RS02 SVF</t>
  </si>
  <si>
    <t>CENMET - RS12 SVF</t>
  </si>
  <si>
    <t>VANMET- GR4C SVF</t>
  </si>
  <si>
    <t>VANMET - GRT1 SVF</t>
  </si>
  <si>
    <t>RS38 - RS03 SVF</t>
  </si>
  <si>
    <t>GRT1 - RS04 SVF</t>
  </si>
  <si>
    <t>RS17 - RS07 SVF</t>
  </si>
  <si>
    <t>RS07 - RS89 SVF</t>
  </si>
  <si>
    <t>GR8C - RS15 SVF</t>
  </si>
  <si>
    <t>RS16 - RS20 SVF</t>
  </si>
  <si>
    <t>RS17 - RS89 SVF</t>
  </si>
  <si>
    <t>GR4C - GRT1 SVF</t>
  </si>
  <si>
    <t>PRIMET - CS2MET SVF</t>
  </si>
  <si>
    <t>PRIMET - RS01 SVF</t>
  </si>
  <si>
    <t>PRIMET - RS02 SVF</t>
  </si>
  <si>
    <t>CS2MET - RS07 SVF</t>
  </si>
  <si>
    <t>RS17 - CS2MET SVF</t>
  </si>
  <si>
    <t>CS2MET - RS89 SVF</t>
  </si>
  <si>
    <t>CENMET - RS26 SVF</t>
  </si>
  <si>
    <t>UPLMET - GR4C SVF</t>
  </si>
  <si>
    <t>H15MET - RS03 SVF</t>
  </si>
  <si>
    <t>H15MET - RS38 SVF</t>
  </si>
  <si>
    <t>RS17 - RS01 SVF</t>
  </si>
  <si>
    <t>RS01 - RS07 SVF</t>
  </si>
  <si>
    <t>RS01 - RS89 SVF</t>
  </si>
  <si>
    <t>RS02 - RS07 SVF</t>
  </si>
  <si>
    <t>RS17 - RS02 SVF</t>
  </si>
  <si>
    <t>GR4C - RS04 SVF</t>
  </si>
  <si>
    <t>RS05 - RS03 SVF</t>
  </si>
  <si>
    <t>RS12 - RS26 SVF</t>
  </si>
  <si>
    <t>RS12 - RS38 SVF</t>
  </si>
  <si>
    <t>slope of tmin trendline thru zero</t>
  </si>
  <si>
    <t>AVE</t>
  </si>
  <si>
    <t>trans for each month in hja</t>
  </si>
  <si>
    <t>attn due to cloudiness (1-trans)</t>
  </si>
  <si>
    <t>Differences in Sky View Factors for cold air pool (lowest elev) Site Pairs (percentage differences)</t>
  </si>
  <si>
    <t>Differences in Tmin for Similar Elevation Site Pairs in cold air pool (lowest elev)</t>
  </si>
  <si>
    <t>ELEV DIFF</t>
  </si>
  <si>
    <t>Sky View Factors for all Sites</t>
  </si>
  <si>
    <t>Proportions</t>
  </si>
  <si>
    <t>Differences in Sky View Factors for Site Pairs (proportion differences)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</si>
  <si>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</si>
  <si>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</si>
  <si>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</si>
  <si>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</si>
  <si>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</si>
  <si>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</si>
  <si>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</si>
  <si>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</si>
  <si>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</si>
  <si>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</si>
  <si>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</si>
  <si>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</si>
  <si>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SKY VIEW</t>
  </si>
  <si>
    <t>FACTOR</t>
  </si>
  <si>
    <t>TMIN REGRESSION</t>
  </si>
  <si>
    <t>y=-1.00x</t>
  </si>
  <si>
    <t>y=-1.18x</t>
  </si>
  <si>
    <t>y=-1.36x</t>
  </si>
  <si>
    <t>y=-1.01x</t>
  </si>
  <si>
    <t>y=-1.51x</t>
  </si>
  <si>
    <t>y=-1.8x</t>
  </si>
  <si>
    <t>y=-3.41x</t>
  </si>
  <si>
    <t>y=-3.46x</t>
  </si>
  <si>
    <t>y=-3.25x</t>
  </si>
  <si>
    <t>y=-2.07x</t>
  </si>
  <si>
    <t>y=-1.56x</t>
  </si>
  <si>
    <t>y=-1.14x</t>
  </si>
  <si>
    <t>FUNCTION</t>
  </si>
  <si>
    <t>R-SQUARED</t>
  </si>
  <si>
    <t>NOTE:</t>
  </si>
  <si>
    <t>y = difference in minimum temperature</t>
  </si>
  <si>
    <t>x = difference in sky view factor</t>
  </si>
  <si>
    <t>percent diffuse</t>
  </si>
  <si>
    <t xml:space="preserve">percent direct </t>
  </si>
  <si>
    <t>slope of tmax trendline thru zero</t>
  </si>
  <si>
    <t>UPLMET radiation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</si>
</sst>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.5"/>
      <name val="Arial"/>
      <family val="0"/>
    </font>
    <font>
      <vertAlign val="superscript"/>
      <sz val="8"/>
      <name val="Arial"/>
      <family val="2"/>
    </font>
    <font>
      <sz val="10.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5.75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2" fontId="12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64" fontId="17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right"/>
    </xf>
    <xf numFmtId="166" fontId="1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</c:f>
              <c:numCache>
                <c:ptCount val="1"/>
                <c:pt idx="0">
                  <c:v>0.49</c:v>
                </c:pt>
              </c:numCache>
            </c:numRef>
          </c:xVal>
          <c:yVal>
            <c:numRef>
              <c:f>data!$B$7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data!$C$5</c:f>
              <c:numCache>
                <c:ptCount val="1"/>
                <c:pt idx="0">
                  <c:v>0.44999999999999996</c:v>
                </c:pt>
              </c:numCache>
            </c:numRef>
          </c:xVal>
          <c:yVal>
            <c:numRef>
              <c:f>data!$C$7</c:f>
              <c:numCache>
                <c:ptCount val="1"/>
                <c:pt idx="0">
                  <c:v>-1.18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data!$D$5</c:f>
              <c:numCache>
                <c:ptCount val="1"/>
                <c:pt idx="0">
                  <c:v>0.4</c:v>
                </c:pt>
              </c:numCache>
            </c:numRef>
          </c:xVal>
          <c:yVal>
            <c:numRef>
              <c:f>data!$D$7</c:f>
              <c:numCache>
                <c:ptCount val="1"/>
                <c:pt idx="0">
                  <c:v>-1.36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data!$E$5</c:f>
              <c:numCache>
                <c:ptCount val="1"/>
                <c:pt idx="0">
                  <c:v>0.35</c:v>
                </c:pt>
              </c:numCache>
            </c:numRef>
          </c:xVal>
          <c:yVal>
            <c:numRef>
              <c:f>data!$E$7</c:f>
              <c:numCache>
                <c:ptCount val="1"/>
                <c:pt idx="0">
                  <c:v>-1.01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data!$F$5</c:f>
              <c:numCache>
                <c:ptCount val="1"/>
                <c:pt idx="0">
                  <c:v>0.33999999999999997</c:v>
                </c:pt>
              </c:numCache>
            </c:numRef>
          </c:xVal>
          <c:yVal>
            <c:numRef>
              <c:f>data!$F$7</c:f>
              <c:numCache>
                <c:ptCount val="1"/>
                <c:pt idx="0">
                  <c:v>-1.51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data!$G$5</c:f>
              <c:numCache>
                <c:ptCount val="1"/>
                <c:pt idx="0">
                  <c:v>0.26</c:v>
                </c:pt>
              </c:numCache>
            </c:numRef>
          </c:xVal>
          <c:yVal>
            <c:numRef>
              <c:f>data!$G$7</c:f>
              <c:numCache>
                <c:ptCount val="1"/>
                <c:pt idx="0">
                  <c:v>-1.8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data!$H$5</c:f>
              <c:numCache>
                <c:ptCount val="1"/>
                <c:pt idx="0">
                  <c:v>0.18999999999999995</c:v>
                </c:pt>
              </c:numCache>
            </c:numRef>
          </c:xVal>
          <c:yVal>
            <c:numRef>
              <c:f>data!$H$7</c:f>
              <c:numCache>
                <c:ptCount val="1"/>
                <c:pt idx="0">
                  <c:v>-3.41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data!$I$5</c:f>
              <c:numCache>
                <c:ptCount val="1"/>
                <c:pt idx="0">
                  <c:v>0.17000000000000004</c:v>
                </c:pt>
              </c:numCache>
            </c:numRef>
          </c:xVal>
          <c:yVal>
            <c:numRef>
              <c:f>data!$I$7</c:f>
              <c:numCache>
                <c:ptCount val="1"/>
                <c:pt idx="0">
                  <c:v>-3.46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data!$J$5</c:f>
              <c:numCache>
                <c:ptCount val="1"/>
                <c:pt idx="0">
                  <c:v>0.18899999999999995</c:v>
                </c:pt>
              </c:numCache>
            </c:numRef>
          </c:xVal>
          <c:yVal>
            <c:numRef>
              <c:f>data!$J$7</c:f>
              <c:numCache>
                <c:ptCount val="1"/>
                <c:pt idx="0">
                  <c:v>-3.25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data!$K$5</c:f>
              <c:numCache>
                <c:ptCount val="1"/>
                <c:pt idx="0">
                  <c:v>0.33999999999999997</c:v>
                </c:pt>
              </c:numCache>
            </c:numRef>
          </c:xVal>
          <c:yVal>
            <c:numRef>
              <c:f>data!$K$7</c:f>
              <c:numCache>
                <c:ptCount val="1"/>
                <c:pt idx="0">
                  <c:v>-2.07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data!$L$5</c:f>
              <c:numCache>
                <c:ptCount val="1"/>
                <c:pt idx="0">
                  <c:v>0.47</c:v>
                </c:pt>
              </c:numCache>
            </c:numRef>
          </c:xVal>
          <c:yVal>
            <c:numRef>
              <c:f>data!$L$7</c:f>
              <c:numCache>
                <c:ptCount val="1"/>
                <c:pt idx="0">
                  <c:v>-1.56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data!$M$5</c:f>
              <c:numCache>
                <c:ptCount val="1"/>
                <c:pt idx="0">
                  <c:v>0.48</c:v>
                </c:pt>
              </c:numCache>
            </c:numRef>
          </c:xVal>
          <c:yVal>
            <c:numRef>
              <c:f>data!$M$7</c:f>
              <c:numCache>
                <c:ptCount val="1"/>
                <c:pt idx="0">
                  <c:v>-1.14</c:v>
                </c:pt>
              </c:numCache>
            </c:numRef>
          </c:yVal>
          <c:smooth val="0"/>
        </c:ser>
        <c:axId val="38514182"/>
        <c:axId val="11083319"/>
      </c:scatterChart>
      <c:valAx>
        <c:axId val="38514182"/>
        <c:scaling>
          <c:orientation val="minMax"/>
          <c:max val="0.6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Cloud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083319"/>
        <c:crossesAt val="-5"/>
        <c:crossBetween val="midCat"/>
        <c:dispUnits/>
        <c:majorUnit val="0.1"/>
      </c:valAx>
      <c:valAx>
        <c:axId val="11083319"/>
        <c:scaling>
          <c:orientation val="minMax"/>
          <c:max val="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Slope of TMIN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14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SLOPE OF TRENDLINE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data!$B$7:$M$7</c:f>
              <c:numCache>
                <c:ptCount val="12"/>
                <c:pt idx="0">
                  <c:v>-1</c:v>
                </c:pt>
                <c:pt idx="1">
                  <c:v>-1.18</c:v>
                </c:pt>
                <c:pt idx="2">
                  <c:v>-1.36</c:v>
                </c:pt>
                <c:pt idx="3">
                  <c:v>-1.01</c:v>
                </c:pt>
                <c:pt idx="4">
                  <c:v>-1.51</c:v>
                </c:pt>
                <c:pt idx="5">
                  <c:v>-1.8</c:v>
                </c:pt>
                <c:pt idx="6">
                  <c:v>-3.41</c:v>
                </c:pt>
                <c:pt idx="7">
                  <c:v>-3.46</c:v>
                </c:pt>
                <c:pt idx="8">
                  <c:v>-3.25</c:v>
                </c:pt>
                <c:pt idx="9">
                  <c:v>-2.07</c:v>
                </c:pt>
                <c:pt idx="10">
                  <c:v>-1.56</c:v>
                </c:pt>
                <c:pt idx="11">
                  <c:v>-1.14</c:v>
                </c:pt>
              </c:numCache>
            </c:numRef>
          </c:val>
          <c:smooth val="0"/>
        </c:ser>
        <c:marker val="1"/>
        <c:axId val="32641008"/>
        <c:axId val="25333617"/>
      </c:lineChart>
      <c:lineChart>
        <c:grouping val="standard"/>
        <c:varyColors val="0"/>
        <c:ser>
          <c:idx val="0"/>
          <c:order val="1"/>
          <c:tx>
            <c:v>ATTENUATION DUE TO CLOUDINESS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data!$B$5:$M$5</c:f>
              <c:numCache>
                <c:ptCount val="12"/>
                <c:pt idx="0">
                  <c:v>0.49</c:v>
                </c:pt>
                <c:pt idx="1">
                  <c:v>0.44999999999999996</c:v>
                </c:pt>
                <c:pt idx="2">
                  <c:v>0.4</c:v>
                </c:pt>
                <c:pt idx="3">
                  <c:v>0.35</c:v>
                </c:pt>
                <c:pt idx="4">
                  <c:v>0.33999999999999997</c:v>
                </c:pt>
                <c:pt idx="5">
                  <c:v>0.26</c:v>
                </c:pt>
                <c:pt idx="6">
                  <c:v>0.18999999999999995</c:v>
                </c:pt>
                <c:pt idx="7">
                  <c:v>0.17000000000000004</c:v>
                </c:pt>
                <c:pt idx="8">
                  <c:v>0.18899999999999995</c:v>
                </c:pt>
                <c:pt idx="9">
                  <c:v>0.33999999999999997</c:v>
                </c:pt>
                <c:pt idx="10">
                  <c:v>0.47</c:v>
                </c:pt>
                <c:pt idx="11">
                  <c:v>0.48</c:v>
                </c:pt>
              </c:numCache>
            </c:numRef>
          </c:val>
          <c:smooth val="0"/>
        </c:ser>
        <c:marker val="1"/>
        <c:axId val="26675962"/>
        <c:axId val="38757067"/>
      </c:lineChart>
      <c:cat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333617"/>
        <c:crossesAt val="-5"/>
        <c:auto val="0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Slope of TMIN Trendline 
(red solid)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641008"/>
        <c:crossesAt val="1"/>
        <c:crossBetween val="between"/>
        <c:dispUnits/>
      </c:valAx>
      <c:catAx>
        <c:axId val="26675962"/>
        <c:scaling>
          <c:orientation val="minMax"/>
        </c:scaling>
        <c:axPos val="b"/>
        <c:delete val="1"/>
        <c:majorTickMark val="in"/>
        <c:minorTickMark val="none"/>
        <c:tickLblPos val="nextTo"/>
        <c:crossAx val="38757067"/>
        <c:crosses val="autoZero"/>
        <c:auto val="0"/>
        <c:lblOffset val="100"/>
        <c:tickLblSkip val="1"/>
        <c:noMultiLvlLbl val="0"/>
      </c:catAx>
      <c:valAx>
        <c:axId val="38757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Cloud Factor (blue dashed)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759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JAN trendline</c:name>
            <c:trendlineType val="linear"/>
            <c:dispEq val="0"/>
            <c:dispRSqr val="0"/>
          </c:trendline>
          <c:xVal>
            <c:numRef>
              <c:f>'svf diffs all sites short'!$B$4:$B$42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short'!$B$4:$B$42</c:f>
              <c:numCache>
                <c:ptCount val="39"/>
                <c:pt idx="1">
                  <c:v>-0.4</c:v>
                </c:pt>
                <c:pt idx="6">
                  <c:v>-0.10000000000000009</c:v>
                </c:pt>
                <c:pt idx="8">
                  <c:v>-0.09999999999999998</c:v>
                </c:pt>
                <c:pt idx="12">
                  <c:v>0.3</c:v>
                </c:pt>
                <c:pt idx="14">
                  <c:v>0.5</c:v>
                </c:pt>
                <c:pt idx="19">
                  <c:v>-0.09999999999999998</c:v>
                </c:pt>
                <c:pt idx="21">
                  <c:v>-0.5</c:v>
                </c:pt>
                <c:pt idx="22">
                  <c:v>-0.30000000000000004</c:v>
                </c:pt>
                <c:pt idx="23">
                  <c:v>0.6000000000000001</c:v>
                </c:pt>
                <c:pt idx="25">
                  <c:v>-0.9999999999999999</c:v>
                </c:pt>
                <c:pt idx="28">
                  <c:v>-0.49999999999999994</c:v>
                </c:pt>
                <c:pt idx="33">
                  <c:v>0.09999999999999998</c:v>
                </c:pt>
                <c:pt idx="34">
                  <c:v>0.2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trendline>
            <c:name>FEB trendline</c:name>
            <c:spPr>
              <a:ln w="25400">
                <a:solidFill>
                  <a:srgbClr val="8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short'!$C$4:$C$42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short'!$C$4:$C$42</c:f>
              <c:numCache>
                <c:ptCount val="39"/>
                <c:pt idx="1">
                  <c:v>-0.2</c:v>
                </c:pt>
                <c:pt idx="6">
                  <c:v>-0.10000000000000009</c:v>
                </c:pt>
                <c:pt idx="8">
                  <c:v>-0.8</c:v>
                </c:pt>
                <c:pt idx="12">
                  <c:v>-0.19999999999999996</c:v>
                </c:pt>
                <c:pt idx="14">
                  <c:v>0.6000000000000001</c:v>
                </c:pt>
                <c:pt idx="19">
                  <c:v>-0.3</c:v>
                </c:pt>
                <c:pt idx="21">
                  <c:v>-0.5</c:v>
                </c:pt>
                <c:pt idx="22">
                  <c:v>-0.7</c:v>
                </c:pt>
                <c:pt idx="23">
                  <c:v>0.5</c:v>
                </c:pt>
                <c:pt idx="25">
                  <c:v>-0.7999999999999999</c:v>
                </c:pt>
                <c:pt idx="28">
                  <c:v>-0.9</c:v>
                </c:pt>
                <c:pt idx="33">
                  <c:v>-0.49999999999999994</c:v>
                </c:pt>
                <c:pt idx="34">
                  <c:v>0.3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MAR trendline</c:nam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short'!$D$4:$D$42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short'!$D$4:$D$42</c:f>
              <c:numCache>
                <c:ptCount val="39"/>
                <c:pt idx="1">
                  <c:v>-0.19999999999999996</c:v>
                </c:pt>
                <c:pt idx="6">
                  <c:v>-0.5</c:v>
                </c:pt>
                <c:pt idx="8">
                  <c:v>-0.6</c:v>
                </c:pt>
                <c:pt idx="12">
                  <c:v>0.09999999999999987</c:v>
                </c:pt>
                <c:pt idx="14">
                  <c:v>0.5</c:v>
                </c:pt>
                <c:pt idx="19">
                  <c:v>-0.30000000000000004</c:v>
                </c:pt>
                <c:pt idx="21">
                  <c:v>-0.5</c:v>
                </c:pt>
                <c:pt idx="22">
                  <c:v>-0.6000000000000001</c:v>
                </c:pt>
                <c:pt idx="23">
                  <c:v>0.7</c:v>
                </c:pt>
                <c:pt idx="25">
                  <c:v>-1</c:v>
                </c:pt>
                <c:pt idx="28">
                  <c:v>-0.7000000000000001</c:v>
                </c:pt>
                <c:pt idx="33">
                  <c:v>-0.40000000000000013</c:v>
                </c:pt>
                <c:pt idx="34">
                  <c:v>0.5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name>APR trendline</c:name>
            <c:spPr>
              <a:ln w="254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short'!$E$4:$E$42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short'!$E$4:$E$42</c:f>
              <c:numCache>
                <c:ptCount val="39"/>
                <c:pt idx="1">
                  <c:v>0</c:v>
                </c:pt>
                <c:pt idx="6">
                  <c:v>-0.2</c:v>
                </c:pt>
                <c:pt idx="8">
                  <c:v>-0.9000000000000001</c:v>
                </c:pt>
                <c:pt idx="12">
                  <c:v>-0.09999999999999964</c:v>
                </c:pt>
                <c:pt idx="14">
                  <c:v>0.3999999999999999</c:v>
                </c:pt>
                <c:pt idx="19">
                  <c:v>-0.30000000000000027</c:v>
                </c:pt>
                <c:pt idx="21">
                  <c:v>-0.30000000000000027</c:v>
                </c:pt>
                <c:pt idx="22">
                  <c:v>-0.5999999999999996</c:v>
                </c:pt>
                <c:pt idx="23">
                  <c:v>0.5</c:v>
                </c:pt>
                <c:pt idx="25">
                  <c:v>-0.7</c:v>
                </c:pt>
                <c:pt idx="28">
                  <c:v>-0.7</c:v>
                </c:pt>
                <c:pt idx="33">
                  <c:v>-0.5999999999999996</c:v>
                </c:pt>
                <c:pt idx="34">
                  <c:v>0.5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name>MAY trendline</c:nam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short'!$F$4:$F$42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short'!$F$4:$F$42</c:f>
              <c:numCache>
                <c:ptCount val="39"/>
                <c:pt idx="1">
                  <c:v>0.20000000000000018</c:v>
                </c:pt>
                <c:pt idx="6">
                  <c:v>-0.8000000000000003</c:v>
                </c:pt>
                <c:pt idx="8">
                  <c:v>-0.9000000000000004</c:v>
                </c:pt>
                <c:pt idx="12">
                  <c:v>0.5999999999999996</c:v>
                </c:pt>
                <c:pt idx="14">
                  <c:v>0.5999999999999996</c:v>
                </c:pt>
                <c:pt idx="19">
                  <c:v>-0.7999999999999998</c:v>
                </c:pt>
                <c:pt idx="21">
                  <c:v>-0.5999999999999996</c:v>
                </c:pt>
                <c:pt idx="22">
                  <c:v>-0.10000000000000053</c:v>
                </c:pt>
                <c:pt idx="23">
                  <c:v>0.7000000000000002</c:v>
                </c:pt>
                <c:pt idx="25">
                  <c:v>-0.40000000000000036</c:v>
                </c:pt>
                <c:pt idx="28">
                  <c:v>-1.0999999999999996</c:v>
                </c:pt>
                <c:pt idx="33">
                  <c:v>-0.3000000000000007</c:v>
                </c:pt>
                <c:pt idx="34">
                  <c:v>0.9000000000000004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JUN trendline</c:nam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short'!$G$4:$G$42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short'!$G$4:$G$42</c:f>
              <c:numCache>
                <c:ptCount val="39"/>
                <c:pt idx="1">
                  <c:v>0.09999999999999964</c:v>
                </c:pt>
                <c:pt idx="6">
                  <c:v>-0.5</c:v>
                </c:pt>
                <c:pt idx="8">
                  <c:v>-1.0999999999999996</c:v>
                </c:pt>
                <c:pt idx="12">
                  <c:v>0.29999999999999893</c:v>
                </c:pt>
                <c:pt idx="14">
                  <c:v>0.5</c:v>
                </c:pt>
                <c:pt idx="19">
                  <c:v>-1.0999999999999996</c:v>
                </c:pt>
                <c:pt idx="21">
                  <c:v>-1</c:v>
                </c:pt>
                <c:pt idx="22">
                  <c:v>-0.3000000000000007</c:v>
                </c:pt>
                <c:pt idx="23">
                  <c:v>0.5999999999999996</c:v>
                </c:pt>
                <c:pt idx="25">
                  <c:v>-0.7999999999999998</c:v>
                </c:pt>
                <c:pt idx="28">
                  <c:v>-1.1999999999999993</c:v>
                </c:pt>
                <c:pt idx="33">
                  <c:v>-0.40000000000000036</c:v>
                </c:pt>
                <c:pt idx="34">
                  <c:v>0.6999999999999993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JUL trendline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short'!$H$4:$H$42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short'!$H$4:$H$42</c:f>
              <c:numCache>
                <c:ptCount val="39"/>
                <c:pt idx="1">
                  <c:v>-0.09999999999999964</c:v>
                </c:pt>
                <c:pt idx="6">
                  <c:v>-1.8000000000000007</c:v>
                </c:pt>
                <c:pt idx="8">
                  <c:v>-1.5</c:v>
                </c:pt>
                <c:pt idx="12">
                  <c:v>0.6999999999999993</c:v>
                </c:pt>
                <c:pt idx="14">
                  <c:v>0.7000000000000011</c:v>
                </c:pt>
                <c:pt idx="19">
                  <c:v>-1.5</c:v>
                </c:pt>
                <c:pt idx="21">
                  <c:v>-1.5999999999999996</c:v>
                </c:pt>
                <c:pt idx="22">
                  <c:v>-0.1999999999999993</c:v>
                </c:pt>
                <c:pt idx="23">
                  <c:v>0.8999999999999986</c:v>
                </c:pt>
                <c:pt idx="25">
                  <c:v>-1.9000000000000004</c:v>
                </c:pt>
                <c:pt idx="28">
                  <c:v>-1.6999999999999993</c:v>
                </c:pt>
                <c:pt idx="33">
                  <c:v>-0.09999999999999964</c:v>
                </c:pt>
                <c:pt idx="34">
                  <c:v>0.7999999999999989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trendline>
            <c:name>AUG trendline</c:name>
            <c:spPr>
              <a:ln w="25400">
                <a:solidFill>
                  <a:srgbClr val="993300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short'!$I$4:$I$42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short'!$I$4:$I$42</c:f>
              <c:numCache>
                <c:ptCount val="39"/>
                <c:pt idx="1">
                  <c:v>-0.10000000000000142</c:v>
                </c:pt>
                <c:pt idx="6">
                  <c:v>-1.799999999999999</c:v>
                </c:pt>
                <c:pt idx="8">
                  <c:v>-1.299999999999999</c:v>
                </c:pt>
                <c:pt idx="12">
                  <c:v>0.5</c:v>
                </c:pt>
                <c:pt idx="14">
                  <c:v>0.6000000000000014</c:v>
                </c:pt>
                <c:pt idx="19">
                  <c:v>-1.5999999999999996</c:v>
                </c:pt>
                <c:pt idx="21">
                  <c:v>-1.700000000000001</c:v>
                </c:pt>
                <c:pt idx="22">
                  <c:v>-0.3000000000000007</c:v>
                </c:pt>
                <c:pt idx="23">
                  <c:v>0.8000000000000007</c:v>
                </c:pt>
                <c:pt idx="25">
                  <c:v>-2</c:v>
                </c:pt>
                <c:pt idx="28">
                  <c:v>-1.6999999999999993</c:v>
                </c:pt>
                <c:pt idx="33">
                  <c:v>-0.1999999999999993</c:v>
                </c:pt>
                <c:pt idx="34">
                  <c:v>0.6999999999999993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name>SEP trendline</c:name>
            <c:spPr>
              <a:ln w="254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short'!$J$4:$J$42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short'!$J$4:$J$42</c:f>
              <c:numCache>
                <c:ptCount val="39"/>
                <c:pt idx="1">
                  <c:v>0</c:v>
                </c:pt>
                <c:pt idx="6">
                  <c:v>-1.700000000000001</c:v>
                </c:pt>
                <c:pt idx="8">
                  <c:v>-1.299999999999999</c:v>
                </c:pt>
                <c:pt idx="12">
                  <c:v>0.29999999999999893</c:v>
                </c:pt>
                <c:pt idx="14">
                  <c:v>0.40000000000000036</c:v>
                </c:pt>
                <c:pt idx="19">
                  <c:v>-1.5</c:v>
                </c:pt>
                <c:pt idx="21">
                  <c:v>-1.5</c:v>
                </c:pt>
                <c:pt idx="22">
                  <c:v>-0.3000000000000007</c:v>
                </c:pt>
                <c:pt idx="23">
                  <c:v>0.5999999999999996</c:v>
                </c:pt>
                <c:pt idx="25">
                  <c:v>-1.8999999999999995</c:v>
                </c:pt>
                <c:pt idx="28">
                  <c:v>-1.9000000000000004</c:v>
                </c:pt>
                <c:pt idx="33">
                  <c:v>-0.3000000000000007</c:v>
                </c:pt>
                <c:pt idx="34">
                  <c:v>0.5999999999999996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name>OCT trendline</c:nam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short'!$K$4:$K$42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short'!$K$4:$K$42</c:f>
              <c:numCache>
                <c:ptCount val="39"/>
                <c:pt idx="1">
                  <c:v>0</c:v>
                </c:pt>
                <c:pt idx="6">
                  <c:v>-0.8999999999999999</c:v>
                </c:pt>
                <c:pt idx="8">
                  <c:v>-1.1000000000000005</c:v>
                </c:pt>
                <c:pt idx="12">
                  <c:v>0.10000000000000053</c:v>
                </c:pt>
                <c:pt idx="14">
                  <c:v>0.2999999999999998</c:v>
                </c:pt>
                <c:pt idx="19">
                  <c:v>-1.1999999999999997</c:v>
                </c:pt>
                <c:pt idx="21">
                  <c:v>-1.1999999999999997</c:v>
                </c:pt>
                <c:pt idx="22">
                  <c:v>-0.20000000000000018</c:v>
                </c:pt>
                <c:pt idx="23">
                  <c:v>0.3000000000000007</c:v>
                </c:pt>
                <c:pt idx="25">
                  <c:v>-0.8999999999999995</c:v>
                </c:pt>
                <c:pt idx="28">
                  <c:v>-1.3000000000000007</c:v>
                </c:pt>
                <c:pt idx="33">
                  <c:v>-0.20000000000000018</c:v>
                </c:pt>
                <c:pt idx="34">
                  <c:v>0.3000000000000007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name>NOV trendline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short'!$L$4:$L$42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short'!$L$4:$L$42</c:f>
              <c:numCache>
                <c:ptCount val="39"/>
                <c:pt idx="1">
                  <c:v>-0.3999999999999999</c:v>
                </c:pt>
                <c:pt idx="6">
                  <c:v>-0.7000000000000001</c:v>
                </c:pt>
                <c:pt idx="8">
                  <c:v>-0.6000000000000001</c:v>
                </c:pt>
                <c:pt idx="12">
                  <c:v>0.3999999999999999</c:v>
                </c:pt>
                <c:pt idx="14">
                  <c:v>0.5</c:v>
                </c:pt>
                <c:pt idx="19">
                  <c:v>-0.30000000000000004</c:v>
                </c:pt>
                <c:pt idx="21">
                  <c:v>-0.7</c:v>
                </c:pt>
                <c:pt idx="22">
                  <c:v>-0.5</c:v>
                </c:pt>
                <c:pt idx="23">
                  <c:v>0.8999999999999999</c:v>
                </c:pt>
                <c:pt idx="25">
                  <c:v>-0.8999999999999999</c:v>
                </c:pt>
                <c:pt idx="28">
                  <c:v>-0.9000000000000001</c:v>
                </c:pt>
                <c:pt idx="33">
                  <c:v>-0.10000000000000009</c:v>
                </c:pt>
                <c:pt idx="34">
                  <c:v>0.5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name>DEC trendline</c:name>
            <c:spPr>
              <a:ln w="254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xVal>
            <c:numRef>
              <c:f>'svf diffs all sites short'!$M$4:$M$42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short'!$M$4:$M$42</c:f>
              <c:numCache>
                <c:ptCount val="39"/>
                <c:pt idx="1">
                  <c:v>-0.39999999999999997</c:v>
                </c:pt>
                <c:pt idx="6">
                  <c:v>-0.10000000000000009</c:v>
                </c:pt>
                <c:pt idx="8">
                  <c:v>-0.7</c:v>
                </c:pt>
                <c:pt idx="12">
                  <c:v>0.1</c:v>
                </c:pt>
                <c:pt idx="14">
                  <c:v>0.6000000000000001</c:v>
                </c:pt>
                <c:pt idx="19">
                  <c:v>-0.4</c:v>
                </c:pt>
                <c:pt idx="21">
                  <c:v>-0.8</c:v>
                </c:pt>
                <c:pt idx="22">
                  <c:v>-0.6</c:v>
                </c:pt>
                <c:pt idx="23">
                  <c:v>0.7</c:v>
                </c:pt>
                <c:pt idx="25">
                  <c:v>-0.5000000000000001</c:v>
                </c:pt>
                <c:pt idx="28">
                  <c:v>-0.6</c:v>
                </c:pt>
                <c:pt idx="33">
                  <c:v>-0.2</c:v>
                </c:pt>
                <c:pt idx="34">
                  <c:v>0.30000000000000004</c:v>
                </c:pt>
                <c:pt idx="36">
                  <c:v>0.10000000000000003</c:v>
                </c:pt>
              </c:numCache>
            </c:numRef>
          </c:yVal>
          <c:smooth val="0"/>
        </c:ser>
        <c:axId val="13269284"/>
        <c:axId val="52314693"/>
      </c:scatterChart>
      <c:valAx>
        <c:axId val="13269284"/>
        <c:scaling>
          <c:orientation val="minMax"/>
          <c:max val="0.8"/>
          <c:min val="-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Simulated Differences in Sky View Factors (Proportions)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14693"/>
        <c:crossesAt val="-5"/>
        <c:crossBetween val="midCat"/>
        <c:dispUnits/>
        <c:majorUnit val="0.2"/>
        <c:minorUnit val="0.05"/>
      </c:valAx>
      <c:valAx>
        <c:axId val="52314693"/>
        <c:scaling>
          <c:orientation val="minMax"/>
          <c:max val="2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Observed Monthly TMIN Differences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69284"/>
        <c:crossesAt val="-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SVF AND TMIN FOR SIMILAR ELEVATION SITE PAIRS AT BOTTOM OF LOOKOUT VALLEY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pool'!$B$15:$B$22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pool'!$C$15:$C$22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pool'!$D$15:$D$22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pool'!$E$15:$E$22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pool'!$F$15:$F$22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pool'!$G$4:$G$11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pool'!$G$15:$G$22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pool'!$H$4:$H$11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pool'!$H$15:$H$22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pool'!$I$4:$I$11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pool'!$I$15:$I$22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pool'!$J$4:$J$11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pool'!$J$15:$J$22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pool'!$K$4:$K$11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pool'!$K$15:$K$22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pool'!$L$4:$L$11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pool'!$L$15:$L$22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pool'!$M$4:$M$11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pool'!$M$15:$M$22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070190"/>
        <c:axId val="9631711"/>
      </c:scatterChart>
      <c:valAx>
        <c:axId val="1070190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SVF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31711"/>
        <c:crossesAt val="-5"/>
        <c:crossBetween val="midCat"/>
        <c:dispUnits/>
        <c:majorUnit val="0.2"/>
      </c:valAx>
      <c:valAx>
        <c:axId val="963171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0190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SVF AND TMIN FOR SIMILAR ELEVATION SITE PAIRS AT BOTTOM OF LOOKOUT VALLEY (LINES FORCED THROUGH ZERO)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pool'!$B$15:$B$22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pool'!$C$15:$C$22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pool'!$D$15:$D$22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pool'!$E$15:$E$22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pool'!$F$15:$F$22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pool'!$G$4:$G$11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pool'!$G$15:$G$22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pool'!$H$4:$H$11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pool'!$H$15:$H$22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pool'!$I$4:$I$11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pool'!$I$15:$I$22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pool'!$J$4:$J$11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pool'!$J$15:$J$22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pool'!$K$4:$K$11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pool'!$K$15:$K$22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pool'!$L$4:$L$11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pool'!$L$15:$L$22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pool'!$M$4:$M$11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'diffs cold air pool'!$M$15:$M$22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9576536"/>
        <c:axId val="41971097"/>
      </c:scatterChart>
      <c:valAx>
        <c:axId val="19576536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SVF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71097"/>
        <c:crossesAt val="-5"/>
        <c:crossBetween val="midCat"/>
        <c:dispUnits/>
        <c:majorUnit val="0.2"/>
      </c:valAx>
      <c:valAx>
        <c:axId val="4197109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76536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data!$B$5</c:f>
              <c:numCache/>
            </c:numRef>
          </c:xVal>
          <c:yVal>
            <c:numRef>
              <c:f>data!$B$7</c:f>
              <c:numCache/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data!$C$5</c:f>
              <c:numCache/>
            </c:numRef>
          </c:xVal>
          <c:yVal>
            <c:numRef>
              <c:f>data!$C$7</c:f>
              <c:numCache/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data!$D$5</c:f>
              <c:numCache/>
            </c:numRef>
          </c:xVal>
          <c:yVal>
            <c:numRef>
              <c:f>data!$D$7</c:f>
              <c:numCache/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data!$E$5</c:f>
              <c:numCache/>
            </c:numRef>
          </c:xVal>
          <c:yVal>
            <c:numRef>
              <c:f>data!$E$7</c:f>
              <c:numCache/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data!$F$5</c:f>
              <c:numCache/>
            </c:numRef>
          </c:xVal>
          <c:yVal>
            <c:numRef>
              <c:f>data!$F$7</c:f>
              <c:numCache/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data!$G$5</c:f>
              <c:numCache/>
            </c:numRef>
          </c:xVal>
          <c:yVal>
            <c:numRef>
              <c:f>data!$G$7</c:f>
              <c:numCache/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data!$H$5</c:f>
              <c:numCache/>
            </c:numRef>
          </c:xVal>
          <c:yVal>
            <c:numRef>
              <c:f>data!$H$7</c:f>
              <c:numCache/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data!$I$5</c:f>
              <c:numCache/>
            </c:numRef>
          </c:xVal>
          <c:yVal>
            <c:numRef>
              <c:f>data!$I$7</c:f>
              <c:numCache/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data!$J$5</c:f>
              <c:numCache/>
            </c:numRef>
          </c:xVal>
          <c:yVal>
            <c:numRef>
              <c:f>data!$J$7</c:f>
              <c:numCache/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data!$K$5</c:f>
              <c:numCache/>
            </c:numRef>
          </c:xVal>
          <c:yVal>
            <c:numRef>
              <c:f>data!$K$7</c:f>
              <c:numCache/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data!$L$5</c:f>
              <c:numCache/>
            </c:numRef>
          </c:xVal>
          <c:yVal>
            <c:numRef>
              <c:f>data!$L$7</c:f>
              <c:numCache/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data!$M$5</c:f>
              <c:numCache/>
            </c:numRef>
          </c:xVal>
          <c:yVal>
            <c:numRef>
              <c:f>data!$M$7</c:f>
              <c:numCache/>
            </c:numRef>
          </c:yVal>
          <c:smooth val="0"/>
        </c:ser>
        <c:axId val="42195554"/>
        <c:axId val="44215667"/>
      </c:scatterChart>
      <c:valAx>
        <c:axId val="42195554"/>
        <c:scaling>
          <c:orientation val="minMax"/>
          <c:max val="0.6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Cloud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215667"/>
        <c:crossesAt val="-5"/>
        <c:crossBetween val="midCat"/>
        <c:dispUnits/>
        <c:majorUnit val="0.1"/>
      </c:valAx>
      <c:valAx>
        <c:axId val="44215667"/>
        <c:scaling>
          <c:orientation val="minMax"/>
          <c:max val="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Slope of TMIN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195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SLOPE OF TRENDLINE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data!$B$7:$M$7</c:f>
              <c:numCache/>
            </c:numRef>
          </c:val>
          <c:smooth val="0"/>
        </c:ser>
        <c:marker val="1"/>
        <c:axId val="62396684"/>
        <c:axId val="24699245"/>
      </c:lineChart>
      <c:lineChart>
        <c:grouping val="standard"/>
        <c:varyColors val="0"/>
        <c:ser>
          <c:idx val="0"/>
          <c:order val="1"/>
          <c:tx>
            <c:v>ATTENUATION DUE TO CLOUDINESS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data!$B$5:$M$5</c:f>
              <c:numCache/>
            </c:numRef>
          </c:val>
          <c:smooth val="0"/>
        </c:ser>
        <c:marker val="1"/>
        <c:axId val="20966614"/>
        <c:axId val="54481799"/>
      </c:lineChart>
      <c:catAx>
        <c:axId val="6239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699245"/>
        <c:crossesAt val="-5"/>
        <c:auto val="0"/>
        <c:lblOffset val="100"/>
        <c:tickLblSkip val="1"/>
        <c:noMultiLvlLbl val="0"/>
      </c:catAx>
      <c:valAx>
        <c:axId val="24699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Slope of TMIN Trendline 
(red solid)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96684"/>
        <c:crossesAt val="1"/>
        <c:crossBetween val="between"/>
        <c:dispUnits/>
      </c:valAx>
      <c:catAx>
        <c:axId val="20966614"/>
        <c:scaling>
          <c:orientation val="minMax"/>
        </c:scaling>
        <c:axPos val="b"/>
        <c:delete val="1"/>
        <c:majorTickMark val="in"/>
        <c:minorTickMark val="none"/>
        <c:tickLblPos val="nextTo"/>
        <c:crossAx val="54481799"/>
        <c:crosses val="autoZero"/>
        <c:auto val="0"/>
        <c:lblOffset val="100"/>
        <c:tickLblSkip val="1"/>
        <c:noMultiLvlLbl val="0"/>
      </c:catAx>
      <c:valAx>
        <c:axId val="5448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Cloud Factor (blue dashed)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9666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DIFFERENCES IN SVF AND TMIN FOR SIMILAR ELEVATION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short'!$B$4:$B$42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short'!$B$4:$B$42</c:f>
              <c:numCache>
                <c:ptCount val="39"/>
                <c:pt idx="1">
                  <c:v>-0.4</c:v>
                </c:pt>
                <c:pt idx="6">
                  <c:v>-0.10000000000000009</c:v>
                </c:pt>
                <c:pt idx="8">
                  <c:v>-0.09999999999999998</c:v>
                </c:pt>
                <c:pt idx="12">
                  <c:v>0.3</c:v>
                </c:pt>
                <c:pt idx="14">
                  <c:v>0.5</c:v>
                </c:pt>
                <c:pt idx="19">
                  <c:v>-0.09999999999999998</c:v>
                </c:pt>
                <c:pt idx="21">
                  <c:v>-0.5</c:v>
                </c:pt>
                <c:pt idx="22">
                  <c:v>-0.30000000000000004</c:v>
                </c:pt>
                <c:pt idx="23">
                  <c:v>0.6000000000000001</c:v>
                </c:pt>
                <c:pt idx="25">
                  <c:v>-0.9999999999999999</c:v>
                </c:pt>
                <c:pt idx="28">
                  <c:v>-0.49999999999999994</c:v>
                </c:pt>
                <c:pt idx="33">
                  <c:v>0.09999999999999998</c:v>
                </c:pt>
                <c:pt idx="34">
                  <c:v>0.2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short'!$C$4:$C$42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short'!$C$4:$C$42</c:f>
              <c:numCache>
                <c:ptCount val="39"/>
                <c:pt idx="1">
                  <c:v>-0.2</c:v>
                </c:pt>
                <c:pt idx="6">
                  <c:v>-0.10000000000000009</c:v>
                </c:pt>
                <c:pt idx="8">
                  <c:v>-0.8</c:v>
                </c:pt>
                <c:pt idx="12">
                  <c:v>-0.19999999999999996</c:v>
                </c:pt>
                <c:pt idx="14">
                  <c:v>0.6000000000000001</c:v>
                </c:pt>
                <c:pt idx="19">
                  <c:v>-0.3</c:v>
                </c:pt>
                <c:pt idx="21">
                  <c:v>-0.5</c:v>
                </c:pt>
                <c:pt idx="22">
                  <c:v>-0.7</c:v>
                </c:pt>
                <c:pt idx="23">
                  <c:v>0.5</c:v>
                </c:pt>
                <c:pt idx="25">
                  <c:v>-0.7999999999999999</c:v>
                </c:pt>
                <c:pt idx="28">
                  <c:v>-0.9</c:v>
                </c:pt>
                <c:pt idx="33">
                  <c:v>-0.49999999999999994</c:v>
                </c:pt>
                <c:pt idx="34">
                  <c:v>0.3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short'!$D$4:$D$42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short'!$D$4:$D$42</c:f>
              <c:numCache>
                <c:ptCount val="39"/>
                <c:pt idx="1">
                  <c:v>-0.19999999999999996</c:v>
                </c:pt>
                <c:pt idx="6">
                  <c:v>-0.5</c:v>
                </c:pt>
                <c:pt idx="8">
                  <c:v>-0.6</c:v>
                </c:pt>
                <c:pt idx="12">
                  <c:v>0.09999999999999987</c:v>
                </c:pt>
                <c:pt idx="14">
                  <c:v>0.5</c:v>
                </c:pt>
                <c:pt idx="19">
                  <c:v>-0.30000000000000004</c:v>
                </c:pt>
                <c:pt idx="21">
                  <c:v>-0.5</c:v>
                </c:pt>
                <c:pt idx="22">
                  <c:v>-0.6000000000000001</c:v>
                </c:pt>
                <c:pt idx="23">
                  <c:v>0.7</c:v>
                </c:pt>
                <c:pt idx="25">
                  <c:v>-1</c:v>
                </c:pt>
                <c:pt idx="28">
                  <c:v>-0.7000000000000001</c:v>
                </c:pt>
                <c:pt idx="33">
                  <c:v>-0.40000000000000013</c:v>
                </c:pt>
                <c:pt idx="34">
                  <c:v>0.5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short'!$E$4:$E$42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short'!$E$4:$E$42</c:f>
              <c:numCache>
                <c:ptCount val="39"/>
                <c:pt idx="1">
                  <c:v>0</c:v>
                </c:pt>
                <c:pt idx="6">
                  <c:v>-0.2</c:v>
                </c:pt>
                <c:pt idx="8">
                  <c:v>-0.9000000000000001</c:v>
                </c:pt>
                <c:pt idx="12">
                  <c:v>-0.09999999999999964</c:v>
                </c:pt>
                <c:pt idx="14">
                  <c:v>0.3999999999999999</c:v>
                </c:pt>
                <c:pt idx="19">
                  <c:v>-0.30000000000000027</c:v>
                </c:pt>
                <c:pt idx="21">
                  <c:v>-0.30000000000000027</c:v>
                </c:pt>
                <c:pt idx="22">
                  <c:v>-0.5999999999999996</c:v>
                </c:pt>
                <c:pt idx="23">
                  <c:v>0.5</c:v>
                </c:pt>
                <c:pt idx="25">
                  <c:v>-0.7</c:v>
                </c:pt>
                <c:pt idx="28">
                  <c:v>-0.7</c:v>
                </c:pt>
                <c:pt idx="33">
                  <c:v>-0.5999999999999996</c:v>
                </c:pt>
                <c:pt idx="34">
                  <c:v>0.5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short'!$F$4:$F$42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short'!$F$4:$F$42</c:f>
              <c:numCache>
                <c:ptCount val="39"/>
                <c:pt idx="1">
                  <c:v>0.20000000000000018</c:v>
                </c:pt>
                <c:pt idx="6">
                  <c:v>-0.8000000000000003</c:v>
                </c:pt>
                <c:pt idx="8">
                  <c:v>-0.9000000000000004</c:v>
                </c:pt>
                <c:pt idx="12">
                  <c:v>0.5999999999999996</c:v>
                </c:pt>
                <c:pt idx="14">
                  <c:v>0.5999999999999996</c:v>
                </c:pt>
                <c:pt idx="19">
                  <c:v>-0.7999999999999998</c:v>
                </c:pt>
                <c:pt idx="21">
                  <c:v>-0.5999999999999996</c:v>
                </c:pt>
                <c:pt idx="22">
                  <c:v>-0.10000000000000053</c:v>
                </c:pt>
                <c:pt idx="23">
                  <c:v>0.7000000000000002</c:v>
                </c:pt>
                <c:pt idx="25">
                  <c:v>-0.40000000000000036</c:v>
                </c:pt>
                <c:pt idx="28">
                  <c:v>-1.0999999999999996</c:v>
                </c:pt>
                <c:pt idx="33">
                  <c:v>-0.3000000000000007</c:v>
                </c:pt>
                <c:pt idx="34">
                  <c:v>0.9000000000000004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short'!$G$4:$G$42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short'!$G$4:$G$42</c:f>
              <c:numCache>
                <c:ptCount val="39"/>
                <c:pt idx="1">
                  <c:v>0.09999999999999964</c:v>
                </c:pt>
                <c:pt idx="6">
                  <c:v>-0.5</c:v>
                </c:pt>
                <c:pt idx="8">
                  <c:v>-1.0999999999999996</c:v>
                </c:pt>
                <c:pt idx="12">
                  <c:v>0.29999999999999893</c:v>
                </c:pt>
                <c:pt idx="14">
                  <c:v>0.5</c:v>
                </c:pt>
                <c:pt idx="19">
                  <c:v>-1.0999999999999996</c:v>
                </c:pt>
                <c:pt idx="21">
                  <c:v>-1</c:v>
                </c:pt>
                <c:pt idx="22">
                  <c:v>-0.3000000000000007</c:v>
                </c:pt>
                <c:pt idx="23">
                  <c:v>0.5999999999999996</c:v>
                </c:pt>
                <c:pt idx="25">
                  <c:v>-0.7999999999999998</c:v>
                </c:pt>
                <c:pt idx="28">
                  <c:v>-1.1999999999999993</c:v>
                </c:pt>
                <c:pt idx="33">
                  <c:v>-0.40000000000000036</c:v>
                </c:pt>
                <c:pt idx="34">
                  <c:v>0.6999999999999993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short'!$H$4:$H$42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short'!$H$4:$H$42</c:f>
              <c:numCache>
                <c:ptCount val="39"/>
                <c:pt idx="1">
                  <c:v>-0.09999999999999964</c:v>
                </c:pt>
                <c:pt idx="6">
                  <c:v>-1.8000000000000007</c:v>
                </c:pt>
                <c:pt idx="8">
                  <c:v>-1.5</c:v>
                </c:pt>
                <c:pt idx="12">
                  <c:v>0.6999999999999993</c:v>
                </c:pt>
                <c:pt idx="14">
                  <c:v>0.7000000000000011</c:v>
                </c:pt>
                <c:pt idx="19">
                  <c:v>-1.5</c:v>
                </c:pt>
                <c:pt idx="21">
                  <c:v>-1.5999999999999996</c:v>
                </c:pt>
                <c:pt idx="22">
                  <c:v>-0.1999999999999993</c:v>
                </c:pt>
                <c:pt idx="23">
                  <c:v>0.8999999999999986</c:v>
                </c:pt>
                <c:pt idx="25">
                  <c:v>-1.9000000000000004</c:v>
                </c:pt>
                <c:pt idx="28">
                  <c:v>-1.6999999999999993</c:v>
                </c:pt>
                <c:pt idx="33">
                  <c:v>-0.09999999999999964</c:v>
                </c:pt>
                <c:pt idx="34">
                  <c:v>0.7999999999999989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short'!$I$4:$I$42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short'!$I$4:$I$42</c:f>
              <c:numCache>
                <c:ptCount val="39"/>
                <c:pt idx="1">
                  <c:v>-0.10000000000000142</c:v>
                </c:pt>
                <c:pt idx="6">
                  <c:v>-1.799999999999999</c:v>
                </c:pt>
                <c:pt idx="8">
                  <c:v>-1.299999999999999</c:v>
                </c:pt>
                <c:pt idx="12">
                  <c:v>0.5</c:v>
                </c:pt>
                <c:pt idx="14">
                  <c:v>0.6000000000000014</c:v>
                </c:pt>
                <c:pt idx="19">
                  <c:v>-1.5999999999999996</c:v>
                </c:pt>
                <c:pt idx="21">
                  <c:v>-1.700000000000001</c:v>
                </c:pt>
                <c:pt idx="22">
                  <c:v>-0.3000000000000007</c:v>
                </c:pt>
                <c:pt idx="23">
                  <c:v>0.8000000000000007</c:v>
                </c:pt>
                <c:pt idx="25">
                  <c:v>-2</c:v>
                </c:pt>
                <c:pt idx="28">
                  <c:v>-1.6999999999999993</c:v>
                </c:pt>
                <c:pt idx="33">
                  <c:v>-0.1999999999999993</c:v>
                </c:pt>
                <c:pt idx="34">
                  <c:v>0.6999999999999993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short'!$J$4:$J$42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short'!$J$4:$J$42</c:f>
              <c:numCache>
                <c:ptCount val="39"/>
                <c:pt idx="1">
                  <c:v>0</c:v>
                </c:pt>
                <c:pt idx="6">
                  <c:v>-1.700000000000001</c:v>
                </c:pt>
                <c:pt idx="8">
                  <c:v>-1.299999999999999</c:v>
                </c:pt>
                <c:pt idx="12">
                  <c:v>0.29999999999999893</c:v>
                </c:pt>
                <c:pt idx="14">
                  <c:v>0.40000000000000036</c:v>
                </c:pt>
                <c:pt idx="19">
                  <c:v>-1.5</c:v>
                </c:pt>
                <c:pt idx="21">
                  <c:v>-1.5</c:v>
                </c:pt>
                <c:pt idx="22">
                  <c:v>-0.3000000000000007</c:v>
                </c:pt>
                <c:pt idx="23">
                  <c:v>0.5999999999999996</c:v>
                </c:pt>
                <c:pt idx="25">
                  <c:v>-1.8999999999999995</c:v>
                </c:pt>
                <c:pt idx="28">
                  <c:v>-1.9000000000000004</c:v>
                </c:pt>
                <c:pt idx="33">
                  <c:v>-0.3000000000000007</c:v>
                </c:pt>
                <c:pt idx="34">
                  <c:v>0.5999999999999996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short'!$K$4:$K$42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short'!$K$4:$K$42</c:f>
              <c:numCache>
                <c:ptCount val="39"/>
                <c:pt idx="1">
                  <c:v>0</c:v>
                </c:pt>
                <c:pt idx="6">
                  <c:v>-0.8999999999999999</c:v>
                </c:pt>
                <c:pt idx="8">
                  <c:v>-1.1000000000000005</c:v>
                </c:pt>
                <c:pt idx="12">
                  <c:v>0.10000000000000053</c:v>
                </c:pt>
                <c:pt idx="14">
                  <c:v>0.2999999999999998</c:v>
                </c:pt>
                <c:pt idx="19">
                  <c:v>-1.1999999999999997</c:v>
                </c:pt>
                <c:pt idx="21">
                  <c:v>-1.1999999999999997</c:v>
                </c:pt>
                <c:pt idx="22">
                  <c:v>-0.20000000000000018</c:v>
                </c:pt>
                <c:pt idx="23">
                  <c:v>0.3000000000000007</c:v>
                </c:pt>
                <c:pt idx="25">
                  <c:v>-0.8999999999999995</c:v>
                </c:pt>
                <c:pt idx="28">
                  <c:v>-1.3000000000000007</c:v>
                </c:pt>
                <c:pt idx="33">
                  <c:v>-0.20000000000000018</c:v>
                </c:pt>
                <c:pt idx="34">
                  <c:v>0.3000000000000007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short'!$L$4:$L$42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short'!$L$4:$L$42</c:f>
              <c:numCache>
                <c:ptCount val="39"/>
                <c:pt idx="1">
                  <c:v>-0.3999999999999999</c:v>
                </c:pt>
                <c:pt idx="6">
                  <c:v>-0.7000000000000001</c:v>
                </c:pt>
                <c:pt idx="8">
                  <c:v>-0.6000000000000001</c:v>
                </c:pt>
                <c:pt idx="12">
                  <c:v>0.3999999999999999</c:v>
                </c:pt>
                <c:pt idx="14">
                  <c:v>0.5</c:v>
                </c:pt>
                <c:pt idx="19">
                  <c:v>-0.30000000000000004</c:v>
                </c:pt>
                <c:pt idx="21">
                  <c:v>-0.7</c:v>
                </c:pt>
                <c:pt idx="22">
                  <c:v>-0.5</c:v>
                </c:pt>
                <c:pt idx="23">
                  <c:v>0.8999999999999999</c:v>
                </c:pt>
                <c:pt idx="25">
                  <c:v>-0.8999999999999999</c:v>
                </c:pt>
                <c:pt idx="28">
                  <c:v>-0.9000000000000001</c:v>
                </c:pt>
                <c:pt idx="33">
                  <c:v>-0.10000000000000009</c:v>
                </c:pt>
                <c:pt idx="34">
                  <c:v>0.5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short'!$M$4:$M$42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short'!$M$4:$M$42</c:f>
              <c:numCache>
                <c:ptCount val="39"/>
                <c:pt idx="1">
                  <c:v>-0.39999999999999997</c:v>
                </c:pt>
                <c:pt idx="6">
                  <c:v>-0.10000000000000009</c:v>
                </c:pt>
                <c:pt idx="8">
                  <c:v>-0.7</c:v>
                </c:pt>
                <c:pt idx="12">
                  <c:v>0.1</c:v>
                </c:pt>
                <c:pt idx="14">
                  <c:v>0.6000000000000001</c:v>
                </c:pt>
                <c:pt idx="19">
                  <c:v>-0.4</c:v>
                </c:pt>
                <c:pt idx="21">
                  <c:v>-0.8</c:v>
                </c:pt>
                <c:pt idx="22">
                  <c:v>-0.6</c:v>
                </c:pt>
                <c:pt idx="23">
                  <c:v>0.7</c:v>
                </c:pt>
                <c:pt idx="25">
                  <c:v>-0.5000000000000001</c:v>
                </c:pt>
                <c:pt idx="28">
                  <c:v>-0.6</c:v>
                </c:pt>
                <c:pt idx="33">
                  <c:v>-0.2</c:v>
                </c:pt>
                <c:pt idx="34">
                  <c:v>0.30000000000000004</c:v>
                </c:pt>
                <c:pt idx="36">
                  <c:v>0.10000000000000003</c:v>
                </c:pt>
              </c:numCache>
            </c:numRef>
          </c:yVal>
          <c:smooth val="0"/>
        </c:ser>
        <c:axId val="20574144"/>
        <c:axId val="50949569"/>
      </c:scatterChart>
      <c:valAx>
        <c:axId val="20574144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SVF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949569"/>
        <c:crossesAt val="-5"/>
        <c:crossBetween val="midCat"/>
        <c:dispUnits/>
        <c:majorUnit val="0.2"/>
        <c:minorUnit val="0.05"/>
      </c:valAx>
      <c:valAx>
        <c:axId val="50949569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TMIN DIFF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574144"/>
        <c:crossesAt val="-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DIFFERENCES IN SVF AND TMIN FOR SIMILAR ELEVATION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short'!$B$4:$B$42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short'!$B$4:$B$42</c:f>
              <c:numCache>
                <c:ptCount val="39"/>
                <c:pt idx="1">
                  <c:v>-0.4</c:v>
                </c:pt>
                <c:pt idx="6">
                  <c:v>-0.10000000000000009</c:v>
                </c:pt>
                <c:pt idx="8">
                  <c:v>-0.09999999999999998</c:v>
                </c:pt>
                <c:pt idx="12">
                  <c:v>0.3</c:v>
                </c:pt>
                <c:pt idx="14">
                  <c:v>0.5</c:v>
                </c:pt>
                <c:pt idx="19">
                  <c:v>-0.09999999999999998</c:v>
                </c:pt>
                <c:pt idx="21">
                  <c:v>-0.5</c:v>
                </c:pt>
                <c:pt idx="22">
                  <c:v>-0.30000000000000004</c:v>
                </c:pt>
                <c:pt idx="23">
                  <c:v>0.6000000000000001</c:v>
                </c:pt>
                <c:pt idx="25">
                  <c:v>-0.9999999999999999</c:v>
                </c:pt>
                <c:pt idx="28">
                  <c:v>-0.49999999999999994</c:v>
                </c:pt>
                <c:pt idx="33">
                  <c:v>0.09999999999999998</c:v>
                </c:pt>
                <c:pt idx="34">
                  <c:v>0.2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short'!$C$4:$C$42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short'!$C$4:$C$42</c:f>
              <c:numCache>
                <c:ptCount val="39"/>
                <c:pt idx="1">
                  <c:v>-0.2</c:v>
                </c:pt>
                <c:pt idx="6">
                  <c:v>-0.10000000000000009</c:v>
                </c:pt>
                <c:pt idx="8">
                  <c:v>-0.8</c:v>
                </c:pt>
                <c:pt idx="12">
                  <c:v>-0.19999999999999996</c:v>
                </c:pt>
                <c:pt idx="14">
                  <c:v>0.6000000000000001</c:v>
                </c:pt>
                <c:pt idx="19">
                  <c:v>-0.3</c:v>
                </c:pt>
                <c:pt idx="21">
                  <c:v>-0.5</c:v>
                </c:pt>
                <c:pt idx="22">
                  <c:v>-0.7</c:v>
                </c:pt>
                <c:pt idx="23">
                  <c:v>0.5</c:v>
                </c:pt>
                <c:pt idx="25">
                  <c:v>-0.7999999999999999</c:v>
                </c:pt>
                <c:pt idx="28">
                  <c:v>-0.9</c:v>
                </c:pt>
                <c:pt idx="33">
                  <c:v>-0.49999999999999994</c:v>
                </c:pt>
                <c:pt idx="34">
                  <c:v>0.3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short'!$D$4:$D$42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short'!$D$4:$D$42</c:f>
              <c:numCache>
                <c:ptCount val="39"/>
                <c:pt idx="1">
                  <c:v>-0.19999999999999996</c:v>
                </c:pt>
                <c:pt idx="6">
                  <c:v>-0.5</c:v>
                </c:pt>
                <c:pt idx="8">
                  <c:v>-0.6</c:v>
                </c:pt>
                <c:pt idx="12">
                  <c:v>0.09999999999999987</c:v>
                </c:pt>
                <c:pt idx="14">
                  <c:v>0.5</c:v>
                </c:pt>
                <c:pt idx="19">
                  <c:v>-0.30000000000000004</c:v>
                </c:pt>
                <c:pt idx="21">
                  <c:v>-0.5</c:v>
                </c:pt>
                <c:pt idx="22">
                  <c:v>-0.6000000000000001</c:v>
                </c:pt>
                <c:pt idx="23">
                  <c:v>0.7</c:v>
                </c:pt>
                <c:pt idx="25">
                  <c:v>-1</c:v>
                </c:pt>
                <c:pt idx="28">
                  <c:v>-0.7000000000000001</c:v>
                </c:pt>
                <c:pt idx="33">
                  <c:v>-0.40000000000000013</c:v>
                </c:pt>
                <c:pt idx="34">
                  <c:v>0.5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short'!$E$4:$E$42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short'!$E$4:$E$42</c:f>
              <c:numCache>
                <c:ptCount val="39"/>
                <c:pt idx="1">
                  <c:v>0</c:v>
                </c:pt>
                <c:pt idx="6">
                  <c:v>-0.2</c:v>
                </c:pt>
                <c:pt idx="8">
                  <c:v>-0.9000000000000001</c:v>
                </c:pt>
                <c:pt idx="12">
                  <c:v>-0.09999999999999964</c:v>
                </c:pt>
                <c:pt idx="14">
                  <c:v>0.3999999999999999</c:v>
                </c:pt>
                <c:pt idx="19">
                  <c:v>-0.30000000000000027</c:v>
                </c:pt>
                <c:pt idx="21">
                  <c:v>-0.30000000000000027</c:v>
                </c:pt>
                <c:pt idx="22">
                  <c:v>-0.5999999999999996</c:v>
                </c:pt>
                <c:pt idx="23">
                  <c:v>0.5</c:v>
                </c:pt>
                <c:pt idx="25">
                  <c:v>-0.7</c:v>
                </c:pt>
                <c:pt idx="28">
                  <c:v>-0.7</c:v>
                </c:pt>
                <c:pt idx="33">
                  <c:v>-0.5999999999999996</c:v>
                </c:pt>
                <c:pt idx="34">
                  <c:v>0.5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short'!$F$4:$F$42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short'!$F$4:$F$42</c:f>
              <c:numCache>
                <c:ptCount val="39"/>
                <c:pt idx="1">
                  <c:v>0.20000000000000018</c:v>
                </c:pt>
                <c:pt idx="6">
                  <c:v>-0.8000000000000003</c:v>
                </c:pt>
                <c:pt idx="8">
                  <c:v>-0.9000000000000004</c:v>
                </c:pt>
                <c:pt idx="12">
                  <c:v>0.5999999999999996</c:v>
                </c:pt>
                <c:pt idx="14">
                  <c:v>0.5999999999999996</c:v>
                </c:pt>
                <c:pt idx="19">
                  <c:v>-0.7999999999999998</c:v>
                </c:pt>
                <c:pt idx="21">
                  <c:v>-0.5999999999999996</c:v>
                </c:pt>
                <c:pt idx="22">
                  <c:v>-0.10000000000000053</c:v>
                </c:pt>
                <c:pt idx="23">
                  <c:v>0.7000000000000002</c:v>
                </c:pt>
                <c:pt idx="25">
                  <c:v>-0.40000000000000036</c:v>
                </c:pt>
                <c:pt idx="28">
                  <c:v>-1.0999999999999996</c:v>
                </c:pt>
                <c:pt idx="33">
                  <c:v>-0.3000000000000007</c:v>
                </c:pt>
                <c:pt idx="34">
                  <c:v>0.9000000000000004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short'!$G$4:$G$42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short'!$G$4:$G$42</c:f>
              <c:numCache>
                <c:ptCount val="39"/>
                <c:pt idx="1">
                  <c:v>0.09999999999999964</c:v>
                </c:pt>
                <c:pt idx="6">
                  <c:v>-0.5</c:v>
                </c:pt>
                <c:pt idx="8">
                  <c:v>-1.0999999999999996</c:v>
                </c:pt>
                <c:pt idx="12">
                  <c:v>0.29999999999999893</c:v>
                </c:pt>
                <c:pt idx="14">
                  <c:v>0.5</c:v>
                </c:pt>
                <c:pt idx="19">
                  <c:v>-1.0999999999999996</c:v>
                </c:pt>
                <c:pt idx="21">
                  <c:v>-1</c:v>
                </c:pt>
                <c:pt idx="22">
                  <c:v>-0.3000000000000007</c:v>
                </c:pt>
                <c:pt idx="23">
                  <c:v>0.5999999999999996</c:v>
                </c:pt>
                <c:pt idx="25">
                  <c:v>-0.7999999999999998</c:v>
                </c:pt>
                <c:pt idx="28">
                  <c:v>-1.1999999999999993</c:v>
                </c:pt>
                <c:pt idx="33">
                  <c:v>-0.40000000000000036</c:v>
                </c:pt>
                <c:pt idx="34">
                  <c:v>0.6999999999999993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short'!$H$4:$H$42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short'!$H$4:$H$42</c:f>
              <c:numCache>
                <c:ptCount val="39"/>
                <c:pt idx="1">
                  <c:v>-0.09999999999999964</c:v>
                </c:pt>
                <c:pt idx="6">
                  <c:v>-1.8000000000000007</c:v>
                </c:pt>
                <c:pt idx="8">
                  <c:v>-1.5</c:v>
                </c:pt>
                <c:pt idx="12">
                  <c:v>0.6999999999999993</c:v>
                </c:pt>
                <c:pt idx="14">
                  <c:v>0.7000000000000011</c:v>
                </c:pt>
                <c:pt idx="19">
                  <c:v>-1.5</c:v>
                </c:pt>
                <c:pt idx="21">
                  <c:v>-1.5999999999999996</c:v>
                </c:pt>
                <c:pt idx="22">
                  <c:v>-0.1999999999999993</c:v>
                </c:pt>
                <c:pt idx="23">
                  <c:v>0.8999999999999986</c:v>
                </c:pt>
                <c:pt idx="25">
                  <c:v>-1.9000000000000004</c:v>
                </c:pt>
                <c:pt idx="28">
                  <c:v>-1.6999999999999993</c:v>
                </c:pt>
                <c:pt idx="33">
                  <c:v>-0.09999999999999964</c:v>
                </c:pt>
                <c:pt idx="34">
                  <c:v>0.7999999999999989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short'!$I$4:$I$42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short'!$I$4:$I$42</c:f>
              <c:numCache>
                <c:ptCount val="39"/>
                <c:pt idx="1">
                  <c:v>-0.10000000000000142</c:v>
                </c:pt>
                <c:pt idx="6">
                  <c:v>-1.799999999999999</c:v>
                </c:pt>
                <c:pt idx="8">
                  <c:v>-1.299999999999999</c:v>
                </c:pt>
                <c:pt idx="12">
                  <c:v>0.5</c:v>
                </c:pt>
                <c:pt idx="14">
                  <c:v>0.6000000000000014</c:v>
                </c:pt>
                <c:pt idx="19">
                  <c:v>-1.5999999999999996</c:v>
                </c:pt>
                <c:pt idx="21">
                  <c:v>-1.700000000000001</c:v>
                </c:pt>
                <c:pt idx="22">
                  <c:v>-0.3000000000000007</c:v>
                </c:pt>
                <c:pt idx="23">
                  <c:v>0.8000000000000007</c:v>
                </c:pt>
                <c:pt idx="25">
                  <c:v>-2</c:v>
                </c:pt>
                <c:pt idx="28">
                  <c:v>-1.6999999999999993</c:v>
                </c:pt>
                <c:pt idx="33">
                  <c:v>-0.1999999999999993</c:v>
                </c:pt>
                <c:pt idx="34">
                  <c:v>0.6999999999999993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short'!$J$4:$J$42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short'!$J$4:$J$42</c:f>
              <c:numCache>
                <c:ptCount val="39"/>
                <c:pt idx="1">
                  <c:v>0</c:v>
                </c:pt>
                <c:pt idx="6">
                  <c:v>-1.700000000000001</c:v>
                </c:pt>
                <c:pt idx="8">
                  <c:v>-1.299999999999999</c:v>
                </c:pt>
                <c:pt idx="12">
                  <c:v>0.29999999999999893</c:v>
                </c:pt>
                <c:pt idx="14">
                  <c:v>0.40000000000000036</c:v>
                </c:pt>
                <c:pt idx="19">
                  <c:v>-1.5</c:v>
                </c:pt>
                <c:pt idx="21">
                  <c:v>-1.5</c:v>
                </c:pt>
                <c:pt idx="22">
                  <c:v>-0.3000000000000007</c:v>
                </c:pt>
                <c:pt idx="23">
                  <c:v>0.5999999999999996</c:v>
                </c:pt>
                <c:pt idx="25">
                  <c:v>-1.8999999999999995</c:v>
                </c:pt>
                <c:pt idx="28">
                  <c:v>-1.9000000000000004</c:v>
                </c:pt>
                <c:pt idx="33">
                  <c:v>-0.3000000000000007</c:v>
                </c:pt>
                <c:pt idx="34">
                  <c:v>0.5999999999999996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short'!$K$4:$K$42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short'!$K$4:$K$42</c:f>
              <c:numCache>
                <c:ptCount val="39"/>
                <c:pt idx="1">
                  <c:v>0</c:v>
                </c:pt>
                <c:pt idx="6">
                  <c:v>-0.8999999999999999</c:v>
                </c:pt>
                <c:pt idx="8">
                  <c:v>-1.1000000000000005</c:v>
                </c:pt>
                <c:pt idx="12">
                  <c:v>0.10000000000000053</c:v>
                </c:pt>
                <c:pt idx="14">
                  <c:v>0.2999999999999998</c:v>
                </c:pt>
                <c:pt idx="19">
                  <c:v>-1.1999999999999997</c:v>
                </c:pt>
                <c:pt idx="21">
                  <c:v>-1.1999999999999997</c:v>
                </c:pt>
                <c:pt idx="22">
                  <c:v>-0.20000000000000018</c:v>
                </c:pt>
                <c:pt idx="23">
                  <c:v>0.3000000000000007</c:v>
                </c:pt>
                <c:pt idx="25">
                  <c:v>-0.8999999999999995</c:v>
                </c:pt>
                <c:pt idx="28">
                  <c:v>-1.3000000000000007</c:v>
                </c:pt>
                <c:pt idx="33">
                  <c:v>-0.20000000000000018</c:v>
                </c:pt>
                <c:pt idx="34">
                  <c:v>0.3000000000000007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short'!$L$4:$L$42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short'!$L$4:$L$42</c:f>
              <c:numCache>
                <c:ptCount val="39"/>
                <c:pt idx="1">
                  <c:v>-0.3999999999999999</c:v>
                </c:pt>
                <c:pt idx="6">
                  <c:v>-0.7000000000000001</c:v>
                </c:pt>
                <c:pt idx="8">
                  <c:v>-0.6000000000000001</c:v>
                </c:pt>
                <c:pt idx="12">
                  <c:v>0.3999999999999999</c:v>
                </c:pt>
                <c:pt idx="14">
                  <c:v>0.5</c:v>
                </c:pt>
                <c:pt idx="19">
                  <c:v>-0.30000000000000004</c:v>
                </c:pt>
                <c:pt idx="21">
                  <c:v>-0.7</c:v>
                </c:pt>
                <c:pt idx="22">
                  <c:v>-0.5</c:v>
                </c:pt>
                <c:pt idx="23">
                  <c:v>0.8999999999999999</c:v>
                </c:pt>
                <c:pt idx="25">
                  <c:v>-0.8999999999999999</c:v>
                </c:pt>
                <c:pt idx="28">
                  <c:v>-0.9000000000000001</c:v>
                </c:pt>
                <c:pt idx="33">
                  <c:v>-0.10000000000000009</c:v>
                </c:pt>
                <c:pt idx="34">
                  <c:v>0.5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short'!$M$4:$M$42</c:f>
              <c:numCache>
                <c:ptCount val="39"/>
                <c:pt idx="1">
                  <c:v>0.12106999999999998</c:v>
                </c:pt>
                <c:pt idx="6">
                  <c:v>0.6393500000000001</c:v>
                </c:pt>
                <c:pt idx="8">
                  <c:v>0.25047</c:v>
                </c:pt>
                <c:pt idx="12">
                  <c:v>-0.015170000000000003</c:v>
                </c:pt>
                <c:pt idx="14">
                  <c:v>-0.31682</c:v>
                </c:pt>
                <c:pt idx="19">
                  <c:v>0.37455</c:v>
                </c:pt>
                <c:pt idx="21">
                  <c:v>0.49561999999999995</c:v>
                </c:pt>
                <c:pt idx="22">
                  <c:v>0.09779999999999998</c:v>
                </c:pt>
                <c:pt idx="23">
                  <c:v>-0.11296999999999999</c:v>
                </c:pt>
                <c:pt idx="25">
                  <c:v>0.58155</c:v>
                </c:pt>
                <c:pt idx="28">
                  <c:v>0.27746000000000004</c:v>
                </c:pt>
                <c:pt idx="33">
                  <c:v>-0.02327</c:v>
                </c:pt>
                <c:pt idx="34">
                  <c:v>0.008099999999999996</c:v>
                </c:pt>
                <c:pt idx="36">
                  <c:v>0.02699</c:v>
                </c:pt>
              </c:numCache>
            </c:numRef>
          </c:xVal>
          <c:yVal>
            <c:numRef>
              <c:f>'tmin diffs all site pairs short'!$M$4:$M$42</c:f>
              <c:numCache>
                <c:ptCount val="39"/>
                <c:pt idx="1">
                  <c:v>-0.39999999999999997</c:v>
                </c:pt>
                <c:pt idx="6">
                  <c:v>-0.10000000000000009</c:v>
                </c:pt>
                <c:pt idx="8">
                  <c:v>-0.7</c:v>
                </c:pt>
                <c:pt idx="12">
                  <c:v>0.1</c:v>
                </c:pt>
                <c:pt idx="14">
                  <c:v>0.6000000000000001</c:v>
                </c:pt>
                <c:pt idx="19">
                  <c:v>-0.4</c:v>
                </c:pt>
                <c:pt idx="21">
                  <c:v>-0.8</c:v>
                </c:pt>
                <c:pt idx="22">
                  <c:v>-0.6</c:v>
                </c:pt>
                <c:pt idx="23">
                  <c:v>0.7</c:v>
                </c:pt>
                <c:pt idx="25">
                  <c:v>-0.5000000000000001</c:v>
                </c:pt>
                <c:pt idx="28">
                  <c:v>-0.6</c:v>
                </c:pt>
                <c:pt idx="33">
                  <c:v>-0.2</c:v>
                </c:pt>
                <c:pt idx="34">
                  <c:v>0.30000000000000004</c:v>
                </c:pt>
                <c:pt idx="36">
                  <c:v>0.10000000000000003</c:v>
                </c:pt>
              </c:numCache>
            </c:numRef>
          </c:yVal>
          <c:smooth val="0"/>
        </c:ser>
        <c:axId val="55892938"/>
        <c:axId val="33274395"/>
      </c:scatterChart>
      <c:valAx>
        <c:axId val="55892938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SVF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74395"/>
        <c:crossesAt val="-5"/>
        <c:crossBetween val="midCat"/>
        <c:dispUnits/>
        <c:majorUnit val="0.2"/>
        <c:minorUnit val="0.05"/>
      </c:valAx>
      <c:valAx>
        <c:axId val="33274395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TMIN DIFF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892938"/>
        <c:crossesAt val="-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57150</xdr:rowOff>
    </xdr:from>
    <xdr:to>
      <xdr:col>7</xdr:col>
      <xdr:colOff>0</xdr:colOff>
      <xdr:row>75</xdr:row>
      <xdr:rowOff>19050</xdr:rowOff>
    </xdr:to>
    <xdr:graphicFrame>
      <xdr:nvGraphicFramePr>
        <xdr:cNvPr id="1" name="Chart 3"/>
        <xdr:cNvGraphicFramePr/>
      </xdr:nvGraphicFramePr>
      <xdr:xfrm>
        <a:off x="0" y="7877175"/>
        <a:ext cx="55149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28575</xdr:rowOff>
    </xdr:from>
    <xdr:to>
      <xdr:col>7</xdr:col>
      <xdr:colOff>0</xdr:colOff>
      <xdr:row>37</xdr:row>
      <xdr:rowOff>0</xdr:rowOff>
    </xdr:to>
    <xdr:graphicFrame>
      <xdr:nvGraphicFramePr>
        <xdr:cNvPr id="2" name="Chart 4"/>
        <xdr:cNvGraphicFramePr/>
      </xdr:nvGraphicFramePr>
      <xdr:xfrm>
        <a:off x="0" y="1695450"/>
        <a:ext cx="55149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73152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9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3419475"/>
        <a:ext cx="62103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20</xdr:col>
      <xdr:colOff>123825</xdr:colOff>
      <xdr:row>57</xdr:row>
      <xdr:rowOff>9525</xdr:rowOff>
    </xdr:to>
    <xdr:graphicFrame>
      <xdr:nvGraphicFramePr>
        <xdr:cNvPr id="2" name="Chart 4"/>
        <xdr:cNvGraphicFramePr/>
      </xdr:nvGraphicFramePr>
      <xdr:xfrm>
        <a:off x="6819900" y="3419475"/>
        <a:ext cx="6219825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7</xdr:col>
      <xdr:colOff>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0" y="6638925"/>
        <a:ext cx="5514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1219200"/>
        <a:ext cx="55149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23</xdr:col>
      <xdr:colOff>9525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7315200" y="0"/>
        <a:ext cx="6715125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max_save\straight_canopy_tmax_correc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max_save\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site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1">
        <row r="4">
          <cell r="B4">
            <v>-0.9</v>
          </cell>
          <cell r="C4">
            <v>-0.3</v>
          </cell>
          <cell r="D4">
            <v>0.7</v>
          </cell>
          <cell r="E4">
            <v>2.4</v>
          </cell>
          <cell r="F4">
            <v>5</v>
          </cell>
          <cell r="G4">
            <v>7.5</v>
          </cell>
          <cell r="H4">
            <v>9.3</v>
          </cell>
          <cell r="I4">
            <v>9.1</v>
          </cell>
          <cell r="J4">
            <v>6.5</v>
          </cell>
          <cell r="K4">
            <v>3.4</v>
          </cell>
          <cell r="L4">
            <v>1.2</v>
          </cell>
          <cell r="M4">
            <v>-1</v>
          </cell>
        </row>
        <row r="5">
          <cell r="B5">
            <v>-0.8</v>
          </cell>
          <cell r="C5">
            <v>0</v>
          </cell>
          <cell r="D5">
            <v>1</v>
          </cell>
          <cell r="E5">
            <v>2.7</v>
          </cell>
          <cell r="F5">
            <v>5.8</v>
          </cell>
          <cell r="G5">
            <v>8.6</v>
          </cell>
          <cell r="H5">
            <v>10.8</v>
          </cell>
          <cell r="I5">
            <v>10.7</v>
          </cell>
          <cell r="J5">
            <v>8</v>
          </cell>
          <cell r="K5">
            <v>4.6</v>
          </cell>
          <cell r="L5">
            <v>1.5</v>
          </cell>
          <cell r="M5">
            <v>-0.6</v>
          </cell>
        </row>
        <row r="6">
          <cell r="B6">
            <v>-1.4</v>
          </cell>
          <cell r="C6">
            <v>-0.7</v>
          </cell>
          <cell r="D6">
            <v>-0.6</v>
          </cell>
          <cell r="E6">
            <v>1.2</v>
          </cell>
          <cell r="F6">
            <v>4.1</v>
          </cell>
          <cell r="G6">
            <v>6.9</v>
          </cell>
          <cell r="H6">
            <v>9.4</v>
          </cell>
          <cell r="I6">
            <v>9.8</v>
          </cell>
          <cell r="J6">
            <v>7.8</v>
          </cell>
          <cell r="K6">
            <v>4.7</v>
          </cell>
          <cell r="L6">
            <v>0.3</v>
          </cell>
          <cell r="M6">
            <v>-1.1</v>
          </cell>
        </row>
        <row r="7">
          <cell r="B7">
            <v>-1.9</v>
          </cell>
          <cell r="C7">
            <v>-1.1</v>
          </cell>
          <cell r="D7">
            <v>-1.1</v>
          </cell>
          <cell r="E7">
            <v>0.7</v>
          </cell>
          <cell r="F7">
            <v>2.8</v>
          </cell>
          <cell r="G7">
            <v>6.3</v>
          </cell>
          <cell r="H7">
            <v>9</v>
          </cell>
          <cell r="I7">
            <v>9.8</v>
          </cell>
          <cell r="J7">
            <v>7.3</v>
          </cell>
          <cell r="K7">
            <v>4.2</v>
          </cell>
          <cell r="L7">
            <v>-0.5</v>
          </cell>
          <cell r="M7">
            <v>-1.7</v>
          </cell>
        </row>
        <row r="8">
          <cell r="B8">
            <v>-2.2</v>
          </cell>
          <cell r="C8">
            <v>-1.8</v>
          </cell>
          <cell r="D8">
            <v>-1.7</v>
          </cell>
          <cell r="E8">
            <v>0</v>
          </cell>
          <cell r="F8">
            <v>1.9</v>
          </cell>
          <cell r="G8">
            <v>5.6</v>
          </cell>
          <cell r="H8">
            <v>8.2</v>
          </cell>
          <cell r="I8">
            <v>8.9</v>
          </cell>
          <cell r="J8">
            <v>6.6</v>
          </cell>
          <cell r="K8">
            <v>3.4</v>
          </cell>
          <cell r="L8">
            <v>-1.1</v>
          </cell>
          <cell r="M8">
            <v>-2.2</v>
          </cell>
        </row>
        <row r="9">
          <cell r="B9">
            <v>-0.7</v>
          </cell>
          <cell r="C9">
            <v>-0.5</v>
          </cell>
          <cell r="D9">
            <v>0.4</v>
          </cell>
          <cell r="E9">
            <v>1.7</v>
          </cell>
          <cell r="F9">
            <v>4.5</v>
          </cell>
          <cell r="G9">
            <v>7.4</v>
          </cell>
          <cell r="H9">
            <v>10.3</v>
          </cell>
          <cell r="I9">
            <v>10.8</v>
          </cell>
          <cell r="J9">
            <v>8.4</v>
          </cell>
          <cell r="K9">
            <v>5.1</v>
          </cell>
          <cell r="L9">
            <v>1.2</v>
          </cell>
          <cell r="M9">
            <v>-1</v>
          </cell>
        </row>
        <row r="10">
          <cell r="B10">
            <v>0.3</v>
          </cell>
          <cell r="C10">
            <v>1.3</v>
          </cell>
          <cell r="D10">
            <v>1.9</v>
          </cell>
          <cell r="E10">
            <v>3.4</v>
          </cell>
          <cell r="F10">
            <v>6.4</v>
          </cell>
          <cell r="G10">
            <v>9.4</v>
          </cell>
          <cell r="H10">
            <v>11.9</v>
          </cell>
          <cell r="I10">
            <v>11.9</v>
          </cell>
          <cell r="J10">
            <v>9.4</v>
          </cell>
          <cell r="K10">
            <v>6.2</v>
          </cell>
          <cell r="L10">
            <v>2.5</v>
          </cell>
          <cell r="M10">
            <v>0.4</v>
          </cell>
        </row>
        <row r="11">
          <cell r="B11">
            <v>-0.4</v>
          </cell>
          <cell r="C11">
            <v>0.2</v>
          </cell>
          <cell r="D11">
            <v>1.2</v>
          </cell>
          <cell r="E11">
            <v>2.7</v>
          </cell>
          <cell r="F11">
            <v>5.6</v>
          </cell>
          <cell r="G11">
            <v>8.5</v>
          </cell>
          <cell r="H11">
            <v>10.9</v>
          </cell>
          <cell r="I11">
            <v>10.8</v>
          </cell>
          <cell r="J11">
            <v>8</v>
          </cell>
          <cell r="K11">
            <v>4.6</v>
          </cell>
          <cell r="L11">
            <v>1.9</v>
          </cell>
          <cell r="M11">
            <v>-0.2</v>
          </cell>
        </row>
        <row r="12">
          <cell r="B12">
            <v>-0.2</v>
          </cell>
          <cell r="C12">
            <v>0.4</v>
          </cell>
          <cell r="D12">
            <v>1.1</v>
          </cell>
          <cell r="E12">
            <v>2.4</v>
          </cell>
          <cell r="F12">
            <v>5.6</v>
          </cell>
          <cell r="G12">
            <v>8.6</v>
          </cell>
          <cell r="H12">
            <v>12</v>
          </cell>
          <cell r="I12">
            <v>12.5</v>
          </cell>
          <cell r="J12">
            <v>10.3</v>
          </cell>
          <cell r="K12">
            <v>6.4</v>
          </cell>
          <cell r="L12">
            <v>2.1</v>
          </cell>
          <cell r="M12">
            <v>-0.4</v>
          </cell>
        </row>
        <row r="13">
          <cell r="B13">
            <v>-2.1</v>
          </cell>
          <cell r="C13">
            <v>-1.7</v>
          </cell>
          <cell r="D13">
            <v>-1.2</v>
          </cell>
          <cell r="E13">
            <v>0.2</v>
          </cell>
          <cell r="F13">
            <v>2.7</v>
          </cell>
          <cell r="G13">
            <v>6.1</v>
          </cell>
          <cell r="H13">
            <v>10</v>
          </cell>
          <cell r="I13">
            <v>10.7</v>
          </cell>
          <cell r="J13">
            <v>8.3</v>
          </cell>
          <cell r="K13">
            <v>4.3</v>
          </cell>
          <cell r="L13">
            <v>-0.4</v>
          </cell>
          <cell r="M13">
            <v>-2.1</v>
          </cell>
        </row>
        <row r="14">
          <cell r="B14">
            <v>-0.6</v>
          </cell>
          <cell r="C14">
            <v>0.3</v>
          </cell>
          <cell r="D14">
            <v>1</v>
          </cell>
          <cell r="E14">
            <v>2.6</v>
          </cell>
          <cell r="F14">
            <v>5.4</v>
          </cell>
          <cell r="G14">
            <v>8.5</v>
          </cell>
          <cell r="H14">
            <v>11.8</v>
          </cell>
          <cell r="I14">
            <v>12.1</v>
          </cell>
          <cell r="J14">
            <v>9.7</v>
          </cell>
          <cell r="K14">
            <v>6.2</v>
          </cell>
          <cell r="L14">
            <v>1.8</v>
          </cell>
          <cell r="M14">
            <v>-0.3</v>
          </cell>
        </row>
        <row r="15">
          <cell r="B15">
            <v>-0.5</v>
          </cell>
          <cell r="C15">
            <v>0.7</v>
          </cell>
          <cell r="D15">
            <v>1.6</v>
          </cell>
          <cell r="E15">
            <v>3.3</v>
          </cell>
          <cell r="F15">
            <v>5.9</v>
          </cell>
          <cell r="G15">
            <v>8.9</v>
          </cell>
          <cell r="H15">
            <v>11</v>
          </cell>
          <cell r="I15">
            <v>11</v>
          </cell>
          <cell r="J15">
            <v>8.3</v>
          </cell>
          <cell r="K15">
            <v>4.8</v>
          </cell>
          <cell r="L15">
            <v>2</v>
          </cell>
          <cell r="M15">
            <v>0</v>
          </cell>
        </row>
        <row r="16">
          <cell r="B16">
            <v>0</v>
          </cell>
          <cell r="C16">
            <v>0.8</v>
          </cell>
          <cell r="D16">
            <v>1.6</v>
          </cell>
          <cell r="E16">
            <v>3.1</v>
          </cell>
          <cell r="F16">
            <v>6</v>
          </cell>
          <cell r="G16">
            <v>9.1</v>
          </cell>
          <cell r="H16">
            <v>11.8</v>
          </cell>
          <cell r="I16">
            <v>11.8</v>
          </cell>
          <cell r="J16">
            <v>9.3</v>
          </cell>
          <cell r="K16">
            <v>5.7</v>
          </cell>
          <cell r="L16">
            <v>2.4</v>
          </cell>
          <cell r="M16">
            <v>0.2</v>
          </cell>
        </row>
        <row r="17">
          <cell r="B17">
            <v>-1.1</v>
          </cell>
          <cell r="C17">
            <v>-0.9</v>
          </cell>
          <cell r="D17">
            <v>-0.2</v>
          </cell>
          <cell r="E17">
            <v>1</v>
          </cell>
          <cell r="F17">
            <v>3.8</v>
          </cell>
          <cell r="G17">
            <v>6.8</v>
          </cell>
          <cell r="H17">
            <v>9.9</v>
          </cell>
          <cell r="I17">
            <v>10</v>
          </cell>
          <cell r="J17">
            <v>7.7</v>
          </cell>
          <cell r="K17">
            <v>4.5</v>
          </cell>
          <cell r="L17">
            <v>0.8</v>
          </cell>
          <cell r="M17">
            <v>-1.2</v>
          </cell>
        </row>
        <row r="18">
          <cell r="B18">
            <v>0.4</v>
          </cell>
          <cell r="C18">
            <v>1.3</v>
          </cell>
          <cell r="D18">
            <v>1.7</v>
          </cell>
          <cell r="E18">
            <v>3</v>
          </cell>
          <cell r="F18">
            <v>5.9</v>
          </cell>
          <cell r="G18">
            <v>9.3</v>
          </cell>
          <cell r="H18">
            <v>12.4</v>
          </cell>
          <cell r="I18">
            <v>12.4</v>
          </cell>
          <cell r="J18">
            <v>10.3</v>
          </cell>
          <cell r="K18">
            <v>6.4</v>
          </cell>
          <cell r="L18">
            <v>2.3</v>
          </cell>
          <cell r="M18">
            <v>0.4</v>
          </cell>
        </row>
        <row r="19">
          <cell r="B19">
            <v>0.3</v>
          </cell>
          <cell r="C19">
            <v>1.1</v>
          </cell>
          <cell r="D19">
            <v>1.4</v>
          </cell>
          <cell r="E19">
            <v>3</v>
          </cell>
          <cell r="F19">
            <v>6.1</v>
          </cell>
          <cell r="G19">
            <v>9.2</v>
          </cell>
          <cell r="H19">
            <v>12.1</v>
          </cell>
          <cell r="I19">
            <v>12.5</v>
          </cell>
          <cell r="J19">
            <v>10.1</v>
          </cell>
          <cell r="K19">
            <v>6.5</v>
          </cell>
          <cell r="L19">
            <v>2.4</v>
          </cell>
          <cell r="M19">
            <v>0.4</v>
          </cell>
        </row>
        <row r="20">
          <cell r="B20">
            <v>-0.2</v>
          </cell>
          <cell r="C20">
            <v>0.5</v>
          </cell>
          <cell r="D20">
            <v>1.7</v>
          </cell>
          <cell r="E20">
            <v>3.2</v>
          </cell>
          <cell r="F20">
            <v>6.5</v>
          </cell>
          <cell r="G20">
            <v>9.2</v>
          </cell>
          <cell r="H20">
            <v>11.7</v>
          </cell>
          <cell r="I20">
            <v>11.5</v>
          </cell>
          <cell r="J20">
            <v>8.6</v>
          </cell>
          <cell r="K20">
            <v>4.9</v>
          </cell>
          <cell r="L20">
            <v>2.4</v>
          </cell>
          <cell r="M20">
            <v>0.1</v>
          </cell>
        </row>
        <row r="21">
          <cell r="B21">
            <v>0.3</v>
          </cell>
          <cell r="C21">
            <v>1</v>
          </cell>
          <cell r="D21">
            <v>1.5</v>
          </cell>
          <cell r="E21">
            <v>3.1</v>
          </cell>
          <cell r="F21">
            <v>5.9</v>
          </cell>
          <cell r="G21">
            <v>9.1</v>
          </cell>
          <cell r="H21">
            <v>12</v>
          </cell>
          <cell r="I21">
            <v>12.2</v>
          </cell>
          <cell r="J21">
            <v>10</v>
          </cell>
          <cell r="K21">
            <v>6.2</v>
          </cell>
          <cell r="L21">
            <v>2.2</v>
          </cell>
          <cell r="M21">
            <v>0.1</v>
          </cell>
        </row>
        <row r="22">
          <cell r="B22">
            <v>-0.4</v>
          </cell>
          <cell r="C22">
            <v>0.1</v>
          </cell>
          <cell r="D22">
            <v>0.4</v>
          </cell>
          <cell r="E22">
            <v>1.9</v>
          </cell>
          <cell r="F22">
            <v>4.5</v>
          </cell>
          <cell r="G22">
            <v>7.7</v>
          </cell>
          <cell r="H22">
            <v>11.3</v>
          </cell>
          <cell r="I22">
            <v>11.8</v>
          </cell>
          <cell r="J22">
            <v>9.7</v>
          </cell>
          <cell r="K22">
            <v>5.6</v>
          </cell>
          <cell r="L22">
            <v>1.2</v>
          </cell>
          <cell r="M22">
            <v>-0.6</v>
          </cell>
        </row>
        <row r="23">
          <cell r="B23">
            <v>-0.2</v>
          </cell>
          <cell r="C23">
            <v>0.3</v>
          </cell>
          <cell r="D23">
            <v>0.6</v>
          </cell>
          <cell r="E23">
            <v>2</v>
          </cell>
          <cell r="F23">
            <v>4.6</v>
          </cell>
          <cell r="G23">
            <v>7.7</v>
          </cell>
          <cell r="H23">
            <v>10.5</v>
          </cell>
          <cell r="I23">
            <v>10.8</v>
          </cell>
          <cell r="J23">
            <v>8.9</v>
          </cell>
          <cell r="K23">
            <v>5.5</v>
          </cell>
          <cell r="L23">
            <v>1.5</v>
          </cell>
          <cell r="M23">
            <v>-0.4</v>
          </cell>
        </row>
        <row r="24">
          <cell r="B24">
            <v>-0.5</v>
          </cell>
          <cell r="C24">
            <v>0.2</v>
          </cell>
          <cell r="D24">
            <v>1.1</v>
          </cell>
          <cell r="E24">
            <v>2.7</v>
          </cell>
          <cell r="F24">
            <v>5.4</v>
          </cell>
          <cell r="G24">
            <v>8.6</v>
          </cell>
          <cell r="H24">
            <v>11.1</v>
          </cell>
          <cell r="I24">
            <v>11.2</v>
          </cell>
          <cell r="J24">
            <v>8.9</v>
          </cell>
          <cell r="K24">
            <v>5.4</v>
          </cell>
          <cell r="L24">
            <v>1.9</v>
          </cell>
          <cell r="M24">
            <v>-0.4</v>
          </cell>
        </row>
        <row r="25">
          <cell r="B25">
            <v>-0.5</v>
          </cell>
          <cell r="C25">
            <v>0.5</v>
          </cell>
          <cell r="D25">
            <v>1.2</v>
          </cell>
          <cell r="E25">
            <v>2.7</v>
          </cell>
          <cell r="F25">
            <v>5.9</v>
          </cell>
          <cell r="G25">
            <v>8.6</v>
          </cell>
          <cell r="H25">
            <v>10.6</v>
          </cell>
          <cell r="I25">
            <v>10.8</v>
          </cell>
          <cell r="J25">
            <v>7.8</v>
          </cell>
          <cell r="K25">
            <v>4.6</v>
          </cell>
          <cell r="L25">
            <v>1.8</v>
          </cell>
          <cell r="M25">
            <v>-0.5</v>
          </cell>
        </row>
        <row r="29">
          <cell r="B29">
            <v>-0.4</v>
          </cell>
          <cell r="C29">
            <v>-1.4</v>
          </cell>
          <cell r="D29">
            <v>-1</v>
          </cell>
          <cell r="E29">
            <v>0.6</v>
          </cell>
          <cell r="F29">
            <v>2.4</v>
          </cell>
          <cell r="G29">
            <v>6.2</v>
          </cell>
          <cell r="H29">
            <v>9.7</v>
          </cell>
          <cell r="I29">
            <v>10.1</v>
          </cell>
          <cell r="J29">
            <v>7.5</v>
          </cell>
          <cell r="K29">
            <v>4.8</v>
          </cell>
          <cell r="L29">
            <v>-0.8</v>
          </cell>
          <cell r="M29">
            <v>-1.7</v>
          </cell>
        </row>
        <row r="30">
          <cell r="B30">
            <v>0.4</v>
          </cell>
          <cell r="C30">
            <v>1.5</v>
          </cell>
          <cell r="D30">
            <v>2.2</v>
          </cell>
          <cell r="E30">
            <v>3.2</v>
          </cell>
          <cell r="F30">
            <v>6.4</v>
          </cell>
          <cell r="G30">
            <v>9.8</v>
          </cell>
          <cell r="H30">
            <v>11.8</v>
          </cell>
          <cell r="I30">
            <v>11.6</v>
          </cell>
          <cell r="J30">
            <v>9.9</v>
          </cell>
          <cell r="K30">
            <v>6</v>
          </cell>
          <cell r="L30">
            <v>2.2</v>
          </cell>
          <cell r="M30">
            <v>0.8</v>
          </cell>
        </row>
        <row r="31">
          <cell r="B31">
            <v>-1.2</v>
          </cell>
          <cell r="C31">
            <v>-0.5</v>
          </cell>
          <cell r="D31">
            <v>0.1</v>
          </cell>
          <cell r="E31">
            <v>0.9</v>
          </cell>
          <cell r="F31">
            <v>3.3</v>
          </cell>
          <cell r="G31">
            <v>7</v>
          </cell>
          <cell r="H31">
            <v>10.6</v>
          </cell>
          <cell r="I31">
            <v>11</v>
          </cell>
          <cell r="J31">
            <v>9.6</v>
          </cell>
          <cell r="K31">
            <v>5.7</v>
          </cell>
          <cell r="L31">
            <v>0.2</v>
          </cell>
          <cell r="M31">
            <v>-0.6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(2)"/>
      <sheetName val="thesis charts"/>
      <sheetName val="tmin diffs all site pairs"/>
      <sheetName val=" cld_topo_canopy_sloped"/>
      <sheetName val="tmin diffs"/>
      <sheetName val="tmax diffs"/>
      <sheetName val="straight radn diffs"/>
      <sheetName val="data"/>
      <sheetName val="charts"/>
      <sheetName val="tmax diffs (2)"/>
      <sheetName val="straight radn diffs (2)"/>
    </sheetNames>
    <sheetDataSet>
      <sheetData sheetId="3"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site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view="pageBreakPreview" zoomScale="60" workbookViewId="0" topLeftCell="A11">
      <selection activeCell="F40" sqref="F40"/>
    </sheetView>
  </sheetViews>
  <sheetFormatPr defaultColWidth="9.140625" defaultRowHeight="12.75"/>
  <cols>
    <col min="1" max="1" width="27.8515625" style="6" customWidth="1"/>
    <col min="2" max="7" width="9.140625" style="6" customWidth="1"/>
    <col min="8" max="8" width="9.7109375" style="6" customWidth="1"/>
    <col min="9" max="14" width="9.140625" style="6" customWidth="1"/>
    <col min="15" max="15" width="9.140625" style="10" customWidth="1"/>
    <col min="16" max="16384" width="9.140625" style="6" customWidth="1"/>
  </cols>
  <sheetData>
    <row r="1" spans="1:15" s="2" customFormat="1" ht="15.75">
      <c r="A1" s="1"/>
      <c r="O1" s="9"/>
    </row>
    <row r="2" spans="1:15" s="4" customFormat="1" ht="11.25">
      <c r="A2" s="3"/>
      <c r="B2" s="4" t="s">
        <v>2</v>
      </c>
      <c r="O2" s="5"/>
    </row>
    <row r="3" spans="1:15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O3" s="5" t="s">
        <v>118</v>
      </c>
    </row>
    <row r="4" spans="1:15" ht="11.25">
      <c r="A4" s="6" t="s">
        <v>159</v>
      </c>
      <c r="B4" s="7">
        <v>0.86</v>
      </c>
      <c r="C4" s="7">
        <v>0.77</v>
      </c>
      <c r="D4" s="7">
        <v>0.67</v>
      </c>
      <c r="E4" s="7">
        <v>0.59</v>
      </c>
      <c r="F4" s="7">
        <v>0.56</v>
      </c>
      <c r="G4" s="7">
        <v>0.47</v>
      </c>
      <c r="H4" s="7">
        <v>0.38</v>
      </c>
      <c r="I4" s="7">
        <v>0.37</v>
      </c>
      <c r="J4" s="7">
        <v>0.42</v>
      </c>
      <c r="K4" s="7">
        <v>0.63</v>
      </c>
      <c r="L4" s="7">
        <v>0.82</v>
      </c>
      <c r="M4" s="7">
        <v>0.85</v>
      </c>
      <c r="N4" s="7"/>
      <c r="O4" s="11">
        <f aca="true" t="shared" si="0" ref="O4:O9">AVERAGE(B4:M4)</f>
        <v>0.6158333333333333</v>
      </c>
    </row>
    <row r="5" spans="1:15" ht="11.25">
      <c r="A5" s="6" t="s">
        <v>160</v>
      </c>
      <c r="B5" s="7">
        <f>1-B4</f>
        <v>0.14</v>
      </c>
      <c r="C5" s="7">
        <f aca="true" t="shared" si="1" ref="C5:M5">1-C4</f>
        <v>0.22999999999999998</v>
      </c>
      <c r="D5" s="7">
        <f t="shared" si="1"/>
        <v>0.32999999999999996</v>
      </c>
      <c r="E5" s="7">
        <f t="shared" si="1"/>
        <v>0.41000000000000003</v>
      </c>
      <c r="F5" s="7">
        <f t="shared" si="1"/>
        <v>0.43999999999999995</v>
      </c>
      <c r="G5" s="7">
        <f t="shared" si="1"/>
        <v>0.53</v>
      </c>
      <c r="H5" s="7">
        <f t="shared" si="1"/>
        <v>0.62</v>
      </c>
      <c r="I5" s="7">
        <f t="shared" si="1"/>
        <v>0.63</v>
      </c>
      <c r="J5" s="7">
        <f t="shared" si="1"/>
        <v>0.5800000000000001</v>
      </c>
      <c r="K5" s="7">
        <f t="shared" si="1"/>
        <v>0.37</v>
      </c>
      <c r="L5" s="7">
        <f t="shared" si="1"/>
        <v>0.18000000000000005</v>
      </c>
      <c r="M5" s="7">
        <f t="shared" si="1"/>
        <v>0.15000000000000002</v>
      </c>
      <c r="N5" s="7"/>
      <c r="O5" s="11">
        <f t="shared" si="0"/>
        <v>0.3841666666666667</v>
      </c>
    </row>
    <row r="6" spans="1:15" ht="11.25">
      <c r="A6" s="6" t="s">
        <v>119</v>
      </c>
      <c r="B6" s="7">
        <v>0.51</v>
      </c>
      <c r="C6" s="7">
        <v>0.55</v>
      </c>
      <c r="D6" s="7">
        <v>0.6</v>
      </c>
      <c r="E6" s="7">
        <v>0.65</v>
      </c>
      <c r="F6" s="7">
        <v>0.66</v>
      </c>
      <c r="G6" s="7">
        <v>0.74</v>
      </c>
      <c r="H6" s="7">
        <v>0.81</v>
      </c>
      <c r="I6" s="7">
        <v>0.83</v>
      </c>
      <c r="J6" s="7">
        <v>0.811</v>
      </c>
      <c r="K6" s="7">
        <v>0.66</v>
      </c>
      <c r="L6" s="7">
        <v>0.53</v>
      </c>
      <c r="M6" s="7">
        <v>0.52</v>
      </c>
      <c r="N6" s="7"/>
      <c r="O6" s="11">
        <f t="shared" si="0"/>
        <v>0.6559166666666667</v>
      </c>
    </row>
    <row r="7" spans="1:15" ht="11.25">
      <c r="A7" s="6" t="s">
        <v>120</v>
      </c>
      <c r="B7" s="7">
        <f>1-B6</f>
        <v>0.49</v>
      </c>
      <c r="C7" s="7">
        <f aca="true" t="shared" si="2" ref="C7:M7">1-C6</f>
        <v>0.44999999999999996</v>
      </c>
      <c r="D7" s="7">
        <f t="shared" si="2"/>
        <v>0.4</v>
      </c>
      <c r="E7" s="7">
        <f t="shared" si="2"/>
        <v>0.35</v>
      </c>
      <c r="F7" s="7">
        <f t="shared" si="2"/>
        <v>0.33999999999999997</v>
      </c>
      <c r="G7" s="7">
        <f t="shared" si="2"/>
        <v>0.26</v>
      </c>
      <c r="H7" s="7">
        <f t="shared" si="2"/>
        <v>0.18999999999999995</v>
      </c>
      <c r="I7" s="7">
        <f t="shared" si="2"/>
        <v>0.17000000000000004</v>
      </c>
      <c r="J7" s="7">
        <f t="shared" si="2"/>
        <v>0.18899999999999995</v>
      </c>
      <c r="K7" s="7">
        <f t="shared" si="2"/>
        <v>0.33999999999999997</v>
      </c>
      <c r="L7" s="7">
        <f t="shared" si="2"/>
        <v>0.47</v>
      </c>
      <c r="M7" s="7">
        <f t="shared" si="2"/>
        <v>0.48</v>
      </c>
      <c r="N7" s="7"/>
      <c r="O7" s="11">
        <f t="shared" si="0"/>
        <v>0.3440833333333333</v>
      </c>
    </row>
    <row r="8" spans="1:15" ht="11.25">
      <c r="A8" s="6" t="s">
        <v>161</v>
      </c>
      <c r="B8" s="7">
        <v>1.17</v>
      </c>
      <c r="C8" s="7">
        <v>0.73</v>
      </c>
      <c r="D8" s="7">
        <v>0.45</v>
      </c>
      <c r="E8" s="7">
        <v>0.33</v>
      </c>
      <c r="F8" s="7">
        <v>0.24</v>
      </c>
      <c r="G8" s="7">
        <v>0.22</v>
      </c>
      <c r="H8" s="7">
        <v>0.2</v>
      </c>
      <c r="I8" s="7">
        <v>0.25</v>
      </c>
      <c r="J8" s="7">
        <v>0.34</v>
      </c>
      <c r="K8" s="7">
        <v>0.53</v>
      </c>
      <c r="L8" s="7">
        <v>0.76</v>
      </c>
      <c r="M8" s="7">
        <v>1.41</v>
      </c>
      <c r="N8" s="7"/>
      <c r="O8" s="11">
        <f t="shared" si="0"/>
        <v>0.5525</v>
      </c>
    </row>
    <row r="9" spans="1:15" ht="11.25">
      <c r="A9" s="6" t="s">
        <v>162</v>
      </c>
      <c r="B9" s="6">
        <v>3.22</v>
      </c>
      <c r="C9" s="6">
        <v>5.75</v>
      </c>
      <c r="D9" s="6">
        <v>9.73</v>
      </c>
      <c r="E9" s="6">
        <v>14.8</v>
      </c>
      <c r="F9" s="6">
        <v>17.78</v>
      </c>
      <c r="G9" s="6">
        <v>20.61</v>
      </c>
      <c r="H9" s="6">
        <v>21.91</v>
      </c>
      <c r="I9" s="6">
        <v>20.29</v>
      </c>
      <c r="J9" s="6">
        <v>15.23</v>
      </c>
      <c r="K9" s="6">
        <v>8.14</v>
      </c>
      <c r="L9" s="6">
        <v>4.01</v>
      </c>
      <c r="M9" s="6">
        <v>2.77</v>
      </c>
      <c r="O9" s="10">
        <f t="shared" si="0"/>
        <v>12.019999999999998</v>
      </c>
    </row>
  </sheetData>
  <printOptions/>
  <pageMargins left="2.15" right="0.35" top="1.7" bottom="1.9" header="0.5" footer="0.5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6">
      <selection activeCell="L2" sqref="L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B4" sqref="B4:B17"/>
    </sheetView>
  </sheetViews>
  <sheetFormatPr defaultColWidth="9.140625" defaultRowHeight="12.75"/>
  <cols>
    <col min="1" max="1" width="20.00390625" style="16" customWidth="1"/>
    <col min="2" max="13" width="9.140625" style="20" customWidth="1"/>
    <col min="14" max="14" width="9.140625" style="19" customWidth="1"/>
    <col min="15" max="16384" width="9.140625" style="20" customWidth="1"/>
  </cols>
  <sheetData>
    <row r="1" spans="1:14" s="13" customFormat="1" ht="16.5">
      <c r="A1" s="12" t="s">
        <v>39</v>
      </c>
      <c r="N1" s="14"/>
    </row>
    <row r="2" spans="1:14" s="16" customFormat="1" ht="11.25">
      <c r="A2" s="15" t="s">
        <v>5</v>
      </c>
      <c r="B2" s="16" t="s">
        <v>2</v>
      </c>
      <c r="N2" s="17"/>
    </row>
    <row r="3" spans="1:14" s="16" customFormat="1" ht="11.25">
      <c r="A3" s="17"/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7" t="s">
        <v>123</v>
      </c>
    </row>
    <row r="4" spans="1:14" ht="11.25">
      <c r="A4" s="16" t="s">
        <v>86</v>
      </c>
      <c r="B4" s="18">
        <f>svf!B5-svf!B11</f>
        <v>0.12106999999999998</v>
      </c>
      <c r="C4" s="18">
        <f>svf!C5-svf!C11</f>
        <v>0.12106999999999998</v>
      </c>
      <c r="D4" s="18">
        <f>svf!D5-svf!D11</f>
        <v>0.12106999999999998</v>
      </c>
      <c r="E4" s="18">
        <f>svf!E5-svf!E11</f>
        <v>0.12106999999999998</v>
      </c>
      <c r="F4" s="18">
        <f>svf!F5-svf!F11</f>
        <v>0.12106999999999998</v>
      </c>
      <c r="G4" s="18">
        <f>svf!G5-svf!G11</f>
        <v>0.12106999999999998</v>
      </c>
      <c r="H4" s="18">
        <f>svf!H5-svf!H11</f>
        <v>0.12106999999999998</v>
      </c>
      <c r="I4" s="18">
        <f>svf!I5-svf!I11</f>
        <v>0.12106999999999998</v>
      </c>
      <c r="J4" s="18">
        <f>svf!J5-svf!J11</f>
        <v>0.12106999999999998</v>
      </c>
      <c r="K4" s="18">
        <f>svf!K5-svf!K11</f>
        <v>0.12106999999999998</v>
      </c>
      <c r="L4" s="18">
        <f>svf!L5-svf!L11</f>
        <v>0.12106999999999998</v>
      </c>
      <c r="M4" s="18">
        <f>svf!M5-svf!M11</f>
        <v>0.12106999999999998</v>
      </c>
      <c r="N4" s="19" t="s">
        <v>3</v>
      </c>
    </row>
    <row r="5" spans="1:14" ht="11.25">
      <c r="A5" s="16" t="s">
        <v>41</v>
      </c>
      <c r="B5" s="18">
        <f>svf!B8-svf!B13</f>
        <v>0.6393500000000001</v>
      </c>
      <c r="C5" s="18">
        <f>svf!C8-svf!C13</f>
        <v>0.6393500000000001</v>
      </c>
      <c r="D5" s="18">
        <f>svf!D8-svf!D13</f>
        <v>0.6393500000000001</v>
      </c>
      <c r="E5" s="18">
        <f>svf!E8-svf!E13</f>
        <v>0.6393500000000001</v>
      </c>
      <c r="F5" s="18">
        <f>svf!F8-svf!F13</f>
        <v>0.6393500000000001</v>
      </c>
      <c r="G5" s="18">
        <f>svf!G8-svf!G13</f>
        <v>0.6393500000000001</v>
      </c>
      <c r="H5" s="18">
        <f>svf!H8-svf!H13</f>
        <v>0.6393500000000001</v>
      </c>
      <c r="I5" s="18">
        <f>svf!I8-svf!I13</f>
        <v>0.6393500000000001</v>
      </c>
      <c r="J5" s="18">
        <f>svf!J8-svf!J13</f>
        <v>0.6393500000000001</v>
      </c>
      <c r="K5" s="18">
        <f>svf!K8-svf!K13</f>
        <v>0.6393500000000001</v>
      </c>
      <c r="L5" s="18">
        <f>svf!L8-svf!L13</f>
        <v>0.6393500000000001</v>
      </c>
      <c r="M5" s="18">
        <f>svf!M8-svf!M13</f>
        <v>0.6393500000000001</v>
      </c>
      <c r="N5" s="19" t="s">
        <v>3</v>
      </c>
    </row>
    <row r="6" spans="1:14" ht="11.25">
      <c r="A6" s="16" t="s">
        <v>42</v>
      </c>
      <c r="B6" s="18">
        <f>svf!B9-svf!B14</f>
        <v>0.25047</v>
      </c>
      <c r="C6" s="18">
        <f>svf!C9-svf!C14</f>
        <v>0.25047</v>
      </c>
      <c r="D6" s="18">
        <f>svf!D9-svf!D14</f>
        <v>0.25047</v>
      </c>
      <c r="E6" s="18">
        <f>svf!E9-svf!E14</f>
        <v>0.25047</v>
      </c>
      <c r="F6" s="18">
        <f>svf!F9-svf!F14</f>
        <v>0.25047</v>
      </c>
      <c r="G6" s="18">
        <f>svf!G9-svf!G14</f>
        <v>0.25047</v>
      </c>
      <c r="H6" s="18">
        <f>svf!H9-svf!H14</f>
        <v>0.25047</v>
      </c>
      <c r="I6" s="18">
        <f>svf!I9-svf!I14</f>
        <v>0.25047</v>
      </c>
      <c r="J6" s="18">
        <f>svf!J9-svf!J14</f>
        <v>0.25047</v>
      </c>
      <c r="K6" s="18">
        <f>svf!K9-svf!K14</f>
        <v>0.25047</v>
      </c>
      <c r="L6" s="18">
        <f>svf!L9-svf!L14</f>
        <v>0.25047</v>
      </c>
      <c r="M6" s="18">
        <f>svf!M9-svf!M14</f>
        <v>0.25047</v>
      </c>
      <c r="N6" s="19" t="s">
        <v>3</v>
      </c>
    </row>
    <row r="7" spans="1:14" ht="11.25">
      <c r="A7" s="16" t="s">
        <v>92</v>
      </c>
      <c r="B7" s="18">
        <f>svf!B20-svf!B15</f>
        <v>-0.015170000000000003</v>
      </c>
      <c r="C7" s="18">
        <f>svf!C20-svf!C15</f>
        <v>-0.015170000000000003</v>
      </c>
      <c r="D7" s="18">
        <f>svf!D20-svf!D15</f>
        <v>-0.015170000000000003</v>
      </c>
      <c r="E7" s="18">
        <f>svf!E20-svf!E15</f>
        <v>-0.015170000000000003</v>
      </c>
      <c r="F7" s="18">
        <f>svf!F20-svf!F15</f>
        <v>-0.015170000000000003</v>
      </c>
      <c r="G7" s="18">
        <f>svf!G20-svf!G15</f>
        <v>-0.015170000000000003</v>
      </c>
      <c r="H7" s="18">
        <f>svf!H20-svf!H15</f>
        <v>-0.015170000000000003</v>
      </c>
      <c r="I7" s="18">
        <f>svf!I20-svf!I15</f>
        <v>-0.015170000000000003</v>
      </c>
      <c r="J7" s="18">
        <f>svf!J20-svf!J15</f>
        <v>-0.015170000000000003</v>
      </c>
      <c r="K7" s="18">
        <f>svf!K20-svf!K15</f>
        <v>-0.015170000000000003</v>
      </c>
      <c r="L7" s="18">
        <f>svf!L20-svf!L15</f>
        <v>-0.015170000000000003</v>
      </c>
      <c r="M7" s="18">
        <f>svf!M20-svf!M15</f>
        <v>-0.015170000000000003</v>
      </c>
      <c r="N7" s="19" t="s">
        <v>3</v>
      </c>
    </row>
    <row r="8" spans="1:14" ht="11.25">
      <c r="A8" s="16" t="s">
        <v>44</v>
      </c>
      <c r="B8" s="18">
        <f>svf!B16-svf!B24</f>
        <v>-0.31682</v>
      </c>
      <c r="C8" s="18">
        <f>svf!C16-svf!C24</f>
        <v>-0.31682</v>
      </c>
      <c r="D8" s="18">
        <f>svf!D16-svf!D24</f>
        <v>-0.31682</v>
      </c>
      <c r="E8" s="18">
        <f>svf!E16-svf!E24</f>
        <v>-0.31682</v>
      </c>
      <c r="F8" s="18">
        <f>svf!F16-svf!F24</f>
        <v>-0.31682</v>
      </c>
      <c r="G8" s="18">
        <f>svf!G16-svf!G24</f>
        <v>-0.31682</v>
      </c>
      <c r="H8" s="18">
        <f>svf!H16-svf!H24</f>
        <v>-0.31682</v>
      </c>
      <c r="I8" s="18">
        <f>svf!I16-svf!I24</f>
        <v>-0.31682</v>
      </c>
      <c r="J8" s="18">
        <f>svf!J16-svf!J24</f>
        <v>-0.31682</v>
      </c>
      <c r="K8" s="18">
        <f>svf!K16-svf!K24</f>
        <v>-0.31682</v>
      </c>
      <c r="L8" s="18">
        <f>svf!L16-svf!L24</f>
        <v>-0.31682</v>
      </c>
      <c r="M8" s="18">
        <f>svf!M16-svf!M24</f>
        <v>-0.31682</v>
      </c>
      <c r="N8" s="19" t="s">
        <v>3</v>
      </c>
    </row>
    <row r="9" spans="1:14" ht="11.25">
      <c r="A9" s="16" t="s">
        <v>98</v>
      </c>
      <c r="B9" s="18">
        <f>svf!B4-svf!B5</f>
        <v>0.37455</v>
      </c>
      <c r="C9" s="18">
        <f>svf!C4-svf!C5</f>
        <v>0.37455</v>
      </c>
      <c r="D9" s="18">
        <f>svf!D4-svf!D5</f>
        <v>0.37455</v>
      </c>
      <c r="E9" s="18">
        <f>svf!E4-svf!E5</f>
        <v>0.37455</v>
      </c>
      <c r="F9" s="18">
        <f>svf!F4-svf!F5</f>
        <v>0.37455</v>
      </c>
      <c r="G9" s="18">
        <f>svf!G4-svf!G5</f>
        <v>0.37455</v>
      </c>
      <c r="H9" s="18">
        <f>svf!H4-svf!H5</f>
        <v>0.37455</v>
      </c>
      <c r="I9" s="18">
        <f>svf!I4-svf!I5</f>
        <v>0.37455</v>
      </c>
      <c r="J9" s="18">
        <f>svf!J4-svf!J5</f>
        <v>0.37455</v>
      </c>
      <c r="K9" s="18">
        <f>svf!K4-svf!K5</f>
        <v>0.37455</v>
      </c>
      <c r="L9" s="18">
        <f>svf!L4-svf!L5</f>
        <v>0.37455</v>
      </c>
      <c r="M9" s="18">
        <f>svf!M4-svf!M5</f>
        <v>0.37455</v>
      </c>
      <c r="N9" s="19" t="s">
        <v>4</v>
      </c>
    </row>
    <row r="10" spans="1:14" ht="11.25">
      <c r="A10" s="16" t="s">
        <v>100</v>
      </c>
      <c r="B10" s="18">
        <f>svf!B4-svf!B11</f>
        <v>0.49561999999999995</v>
      </c>
      <c r="C10" s="18">
        <f>svf!C4-svf!C11</f>
        <v>0.49561999999999995</v>
      </c>
      <c r="D10" s="18">
        <f>svf!D4-svf!D11</f>
        <v>0.49561999999999995</v>
      </c>
      <c r="E10" s="18">
        <f>svf!E4-svf!E11</f>
        <v>0.49561999999999995</v>
      </c>
      <c r="F10" s="18">
        <f>svf!F4-svf!F11</f>
        <v>0.49561999999999995</v>
      </c>
      <c r="G10" s="18">
        <f>svf!G4-svf!G11</f>
        <v>0.49561999999999995</v>
      </c>
      <c r="H10" s="18">
        <f>svf!H4-svf!H11</f>
        <v>0.49561999999999995</v>
      </c>
      <c r="I10" s="18">
        <f>svf!I4-svf!I11</f>
        <v>0.49561999999999995</v>
      </c>
      <c r="J10" s="18">
        <f>svf!J4-svf!J11</f>
        <v>0.49561999999999995</v>
      </c>
      <c r="K10" s="18">
        <f>svf!K4-svf!K11</f>
        <v>0.49561999999999995</v>
      </c>
      <c r="L10" s="18">
        <f>svf!L4-svf!L11</f>
        <v>0.49561999999999995</v>
      </c>
      <c r="M10" s="18">
        <f>svf!M4-svf!M11</f>
        <v>0.49561999999999995</v>
      </c>
      <c r="N10" s="19" t="s">
        <v>4</v>
      </c>
    </row>
    <row r="11" spans="1:14" ht="11.25">
      <c r="A11" s="16" t="s">
        <v>101</v>
      </c>
      <c r="B11" s="18">
        <f>svf!B5-svf!B15</f>
        <v>0.09779999999999998</v>
      </c>
      <c r="C11" s="18">
        <f>svf!C5-svf!C15</f>
        <v>0.09779999999999998</v>
      </c>
      <c r="D11" s="18">
        <f>svf!D5-svf!D15</f>
        <v>0.09779999999999998</v>
      </c>
      <c r="E11" s="18">
        <f>svf!E5-svf!E15</f>
        <v>0.09779999999999998</v>
      </c>
      <c r="F11" s="18">
        <f>svf!F5-svf!F15</f>
        <v>0.09779999999999998</v>
      </c>
      <c r="G11" s="18">
        <f>svf!G5-svf!G15</f>
        <v>0.09779999999999998</v>
      </c>
      <c r="H11" s="18">
        <f>svf!H5-svf!H15</f>
        <v>0.09779999999999998</v>
      </c>
      <c r="I11" s="18">
        <f>svf!I5-svf!I15</f>
        <v>0.09779999999999998</v>
      </c>
      <c r="J11" s="18">
        <f>svf!J5-svf!J15</f>
        <v>0.09779999999999998</v>
      </c>
      <c r="K11" s="18">
        <f>svf!K5-svf!K15</f>
        <v>0.09779999999999998</v>
      </c>
      <c r="L11" s="18">
        <f>svf!L5-svf!L15</f>
        <v>0.09779999999999998</v>
      </c>
      <c r="M11" s="18">
        <f>svf!M5-svf!M15</f>
        <v>0.09779999999999998</v>
      </c>
      <c r="N11" s="19" t="s">
        <v>4</v>
      </c>
    </row>
    <row r="12" spans="1:14" ht="11.25">
      <c r="A12" s="16" t="s">
        <v>102</v>
      </c>
      <c r="B12" s="18">
        <f>svf!B20-svf!B5</f>
        <v>-0.11296999999999999</v>
      </c>
      <c r="C12" s="18">
        <f>svf!C20-svf!C5</f>
        <v>-0.11296999999999999</v>
      </c>
      <c r="D12" s="18">
        <f>svf!D20-svf!D5</f>
        <v>-0.11296999999999999</v>
      </c>
      <c r="E12" s="18">
        <f>svf!E20-svf!E5</f>
        <v>-0.11296999999999999</v>
      </c>
      <c r="F12" s="18">
        <f>svf!F20-svf!F5</f>
        <v>-0.11296999999999999</v>
      </c>
      <c r="G12" s="18">
        <f>svf!G20-svf!G5</f>
        <v>-0.11296999999999999</v>
      </c>
      <c r="H12" s="18">
        <f>svf!H20-svf!H5</f>
        <v>-0.11296999999999999</v>
      </c>
      <c r="I12" s="18">
        <f>svf!I20-svf!I5</f>
        <v>-0.11296999999999999</v>
      </c>
      <c r="J12" s="18">
        <f>svf!J20-svf!J5</f>
        <v>-0.11296999999999999</v>
      </c>
      <c r="K12" s="18">
        <f>svf!K20-svf!K5</f>
        <v>-0.11296999999999999</v>
      </c>
      <c r="L12" s="18">
        <f>svf!L20-svf!L5</f>
        <v>-0.11296999999999999</v>
      </c>
      <c r="M12" s="18">
        <f>svf!M20-svf!M5</f>
        <v>-0.11296999999999999</v>
      </c>
      <c r="N12" s="19" t="s">
        <v>4</v>
      </c>
    </row>
    <row r="13" spans="1:14" ht="11.25">
      <c r="A13" s="16" t="s">
        <v>104</v>
      </c>
      <c r="B13" s="18">
        <f>svf!B6-svf!B22</f>
        <v>0.58155</v>
      </c>
      <c r="C13" s="18">
        <f>svf!C6-svf!C22</f>
        <v>0.58155</v>
      </c>
      <c r="D13" s="18">
        <f>svf!D6-svf!D22</f>
        <v>0.58155</v>
      </c>
      <c r="E13" s="18">
        <f>svf!E6-svf!E22</f>
        <v>0.58155</v>
      </c>
      <c r="F13" s="18">
        <f>svf!F6-svf!F22</f>
        <v>0.58155</v>
      </c>
      <c r="G13" s="18">
        <f>svf!G6-svf!G22</f>
        <v>0.58155</v>
      </c>
      <c r="H13" s="18">
        <f>svf!H6-svf!H22</f>
        <v>0.58155</v>
      </c>
      <c r="I13" s="18">
        <f>svf!I6-svf!I22</f>
        <v>0.58155</v>
      </c>
      <c r="J13" s="18">
        <f>svf!J6-svf!J22</f>
        <v>0.58155</v>
      </c>
      <c r="K13" s="18">
        <f>svf!K6-svf!K22</f>
        <v>0.58155</v>
      </c>
      <c r="L13" s="18">
        <f>svf!L6-svf!L22</f>
        <v>0.58155</v>
      </c>
      <c r="M13" s="18">
        <f>svf!M6-svf!M22</f>
        <v>0.58155</v>
      </c>
      <c r="N13" s="19" t="s">
        <v>4</v>
      </c>
    </row>
    <row r="14" spans="1:14" ht="11.25">
      <c r="A14" s="16" t="s">
        <v>106</v>
      </c>
      <c r="B14" s="18">
        <f>svf!B9-svf!B12</f>
        <v>0.27746000000000004</v>
      </c>
      <c r="C14" s="18">
        <f>svf!C9-svf!C12</f>
        <v>0.27746000000000004</v>
      </c>
      <c r="D14" s="18">
        <f>svf!D9-svf!D12</f>
        <v>0.27746000000000004</v>
      </c>
      <c r="E14" s="18">
        <f>svf!E9-svf!E12</f>
        <v>0.27746000000000004</v>
      </c>
      <c r="F14" s="18">
        <f>svf!F9-svf!F12</f>
        <v>0.27746000000000004</v>
      </c>
      <c r="G14" s="18">
        <f>svf!G9-svf!G12</f>
        <v>0.27746000000000004</v>
      </c>
      <c r="H14" s="18">
        <f>svf!H9-svf!H12</f>
        <v>0.27746000000000004</v>
      </c>
      <c r="I14" s="18">
        <f>svf!I9-svf!I12</f>
        <v>0.27746000000000004</v>
      </c>
      <c r="J14" s="18">
        <f>svf!J9-svf!J12</f>
        <v>0.27746000000000004</v>
      </c>
      <c r="K14" s="18">
        <f>svf!K9-svf!K12</f>
        <v>0.27746000000000004</v>
      </c>
      <c r="L14" s="18">
        <f>svf!L9-svf!L12</f>
        <v>0.27746000000000004</v>
      </c>
      <c r="M14" s="18">
        <f>svf!M9-svf!M12</f>
        <v>0.27746000000000004</v>
      </c>
      <c r="N14" s="19" t="s">
        <v>4</v>
      </c>
    </row>
    <row r="15" spans="1:14" ht="11.25">
      <c r="A15" s="16" t="s">
        <v>111</v>
      </c>
      <c r="B15" s="18">
        <f>svf!B11-svf!B15</f>
        <v>-0.02327</v>
      </c>
      <c r="C15" s="18">
        <f>svf!C11-svf!C15</f>
        <v>-0.02327</v>
      </c>
      <c r="D15" s="18">
        <f>svf!D11-svf!D15</f>
        <v>-0.02327</v>
      </c>
      <c r="E15" s="18">
        <f>svf!E11-svf!E15</f>
        <v>-0.02327</v>
      </c>
      <c r="F15" s="18">
        <f>svf!F11-svf!F15</f>
        <v>-0.02327</v>
      </c>
      <c r="G15" s="18">
        <f>svf!G11-svf!G15</f>
        <v>-0.02327</v>
      </c>
      <c r="H15" s="18">
        <f>svf!H11-svf!H15</f>
        <v>-0.02327</v>
      </c>
      <c r="I15" s="18">
        <f>svf!I11-svf!I15</f>
        <v>-0.02327</v>
      </c>
      <c r="J15" s="18">
        <f>svf!J11-svf!J15</f>
        <v>-0.02327</v>
      </c>
      <c r="K15" s="18">
        <f>svf!K11-svf!K15</f>
        <v>-0.02327</v>
      </c>
      <c r="L15" s="18">
        <f>svf!L11-svf!L15</f>
        <v>-0.02327</v>
      </c>
      <c r="M15" s="18">
        <f>svf!M11-svf!M15</f>
        <v>-0.02327</v>
      </c>
      <c r="N15" s="19" t="s">
        <v>4</v>
      </c>
    </row>
    <row r="16" spans="1:14" ht="11.25">
      <c r="A16" s="16" t="s">
        <v>112</v>
      </c>
      <c r="B16" s="18">
        <f>svf!B20-svf!B11</f>
        <v>0.008099999999999996</v>
      </c>
      <c r="C16" s="18">
        <f>svf!C20-svf!C11</f>
        <v>0.008099999999999996</v>
      </c>
      <c r="D16" s="18">
        <f>svf!D20-svf!D11</f>
        <v>0.008099999999999996</v>
      </c>
      <c r="E16" s="18">
        <f>svf!E20-svf!E11</f>
        <v>0.008099999999999996</v>
      </c>
      <c r="F16" s="18">
        <f>svf!F20-svf!F11</f>
        <v>0.008099999999999996</v>
      </c>
      <c r="G16" s="18">
        <f>svf!G20-svf!G11</f>
        <v>0.008099999999999996</v>
      </c>
      <c r="H16" s="18">
        <f>svf!H20-svf!H11</f>
        <v>0.008099999999999996</v>
      </c>
      <c r="I16" s="18">
        <f>svf!I20-svf!I11</f>
        <v>0.008099999999999996</v>
      </c>
      <c r="J16" s="18">
        <f>svf!J20-svf!J11</f>
        <v>0.008099999999999996</v>
      </c>
      <c r="K16" s="18">
        <f>svf!K20-svf!K11</f>
        <v>0.008099999999999996</v>
      </c>
      <c r="L16" s="18">
        <f>svf!L20-svf!L11</f>
        <v>0.008099999999999996</v>
      </c>
      <c r="M16" s="18">
        <f>svf!M20-svf!M11</f>
        <v>0.008099999999999996</v>
      </c>
      <c r="N16" s="19" t="s">
        <v>4</v>
      </c>
    </row>
    <row r="17" spans="1:14" ht="11.25">
      <c r="A17" s="16" t="s">
        <v>114</v>
      </c>
      <c r="B17" s="18">
        <f>svf!B14-svf!B12</f>
        <v>0.02699</v>
      </c>
      <c r="C17" s="18">
        <f>svf!C14-svf!C12</f>
        <v>0.02699</v>
      </c>
      <c r="D17" s="18">
        <f>svf!D14-svf!D12</f>
        <v>0.02699</v>
      </c>
      <c r="E17" s="18">
        <f>svf!E14-svf!E12</f>
        <v>0.02699</v>
      </c>
      <c r="F17" s="18">
        <f>svf!F14-svf!F12</f>
        <v>0.02699</v>
      </c>
      <c r="G17" s="18">
        <f>svf!G14-svf!G12</f>
        <v>0.02699</v>
      </c>
      <c r="H17" s="18">
        <f>svf!H14-svf!H12</f>
        <v>0.02699</v>
      </c>
      <c r="I17" s="18">
        <f>svf!I14-svf!I12</f>
        <v>0.02699</v>
      </c>
      <c r="J17" s="18">
        <f>svf!J14-svf!J12</f>
        <v>0.02699</v>
      </c>
      <c r="K17" s="18">
        <f>svf!K14-svf!K12</f>
        <v>0.02699</v>
      </c>
      <c r="L17" s="18">
        <f>svf!L14-svf!L12</f>
        <v>0.02699</v>
      </c>
      <c r="M17" s="18">
        <f>svf!M14-svf!M12</f>
        <v>0.02699</v>
      </c>
      <c r="N17" s="19" t="s">
        <v>4</v>
      </c>
    </row>
    <row r="20" spans="2:13" ht="11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1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</sheetData>
  <printOptions/>
  <pageMargins left="0.75" right="0.75" top="1" bottom="1" header="0.5" footer="0.5"/>
  <pageSetup fitToHeight="1" fitToWidth="1" horizontalDpi="360" verticalDpi="3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M37" sqref="M37"/>
    </sheetView>
  </sheetViews>
  <sheetFormatPr defaultColWidth="9.140625" defaultRowHeight="12.75"/>
  <cols>
    <col min="1" max="1" width="20.8515625" style="16" customWidth="1"/>
    <col min="2" max="13" width="9.28125" style="20" customWidth="1"/>
    <col min="14" max="14" width="9.28125" style="22" customWidth="1"/>
    <col min="15" max="16384" width="9.140625" style="20" customWidth="1"/>
  </cols>
  <sheetData>
    <row r="1" spans="1:14" s="13" customFormat="1" ht="16.5">
      <c r="A1" s="12" t="s">
        <v>0</v>
      </c>
      <c r="N1" s="21"/>
    </row>
    <row r="2" spans="1:14" s="16" customFormat="1" ht="12.75">
      <c r="A2" s="29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0" t="s">
        <v>139</v>
      </c>
    </row>
    <row r="3" spans="1:14" s="17" customFormat="1" ht="12.75">
      <c r="A3" s="25"/>
      <c r="B3" s="25" t="s">
        <v>127</v>
      </c>
      <c r="C3" s="25" t="s">
        <v>128</v>
      </c>
      <c r="D3" s="25" t="s">
        <v>129</v>
      </c>
      <c r="E3" s="25" t="s">
        <v>130</v>
      </c>
      <c r="F3" s="25" t="s">
        <v>131</v>
      </c>
      <c r="G3" s="25" t="s">
        <v>132</v>
      </c>
      <c r="H3" s="25" t="s">
        <v>133</v>
      </c>
      <c r="I3" s="25" t="s">
        <v>134</v>
      </c>
      <c r="J3" s="25" t="s">
        <v>135</v>
      </c>
      <c r="K3" s="25" t="s">
        <v>136</v>
      </c>
      <c r="L3" s="25" t="s">
        <v>137</v>
      </c>
      <c r="M3" s="25" t="s">
        <v>138</v>
      </c>
      <c r="N3" s="30" t="s">
        <v>140</v>
      </c>
    </row>
    <row r="4" spans="1:14" ht="12.75">
      <c r="A4" s="26" t="s">
        <v>47</v>
      </c>
      <c r="B4" s="31">
        <f>'[1]30yr tmin'!B5-'[1]30yr tmin'!B11</f>
        <v>-0.4</v>
      </c>
      <c r="C4" s="31">
        <f>'[1]30yr tmin'!C5-'[1]30yr tmin'!C11</f>
        <v>-0.2</v>
      </c>
      <c r="D4" s="31">
        <f>'[1]30yr tmin'!D5-'[1]30yr tmin'!D11</f>
        <v>-0.19999999999999996</v>
      </c>
      <c r="E4" s="31">
        <f>'[1]30yr tmin'!E5-'[1]30yr tmin'!E11</f>
        <v>0</v>
      </c>
      <c r="F4" s="31">
        <f>'[1]30yr tmin'!F5-'[1]30yr tmin'!F11</f>
        <v>0.20000000000000018</v>
      </c>
      <c r="G4" s="31">
        <f>'[1]30yr tmin'!G5-'[1]30yr tmin'!G11</f>
        <v>0.09999999999999964</v>
      </c>
      <c r="H4" s="31">
        <f>'[1]30yr tmin'!H5-'[1]30yr tmin'!H11</f>
        <v>-0.09999999999999964</v>
      </c>
      <c r="I4" s="31">
        <f>'[1]30yr tmin'!I5-'[1]30yr tmin'!I11</f>
        <v>-0.10000000000000142</v>
      </c>
      <c r="J4" s="31">
        <f>'[1]30yr tmin'!J5-'[1]30yr tmin'!J11</f>
        <v>0</v>
      </c>
      <c r="K4" s="31">
        <f>'[1]30yr tmin'!K5-'[1]30yr tmin'!K11</f>
        <v>0</v>
      </c>
      <c r="L4" s="31">
        <f>'[1]30yr tmin'!L5-'[1]30yr tmin'!L11</f>
        <v>-0.3999999999999999</v>
      </c>
      <c r="M4" s="31">
        <f>'[1]30yr tmin'!M5-'[1]30yr tmin'!M11</f>
        <v>-0.39999999999999997</v>
      </c>
      <c r="N4" s="30">
        <v>0.12</v>
      </c>
    </row>
    <row r="5" spans="1:14" ht="12.75">
      <c r="A5" s="26" t="s">
        <v>52</v>
      </c>
      <c r="B5" s="31">
        <f>'[1]30yr tmin'!B8-'[1]30yr tmin'!B13</f>
        <v>-0.10000000000000009</v>
      </c>
      <c r="C5" s="31">
        <f>'[1]30yr tmin'!C8-'[1]30yr tmin'!C13</f>
        <v>-0.10000000000000009</v>
      </c>
      <c r="D5" s="31">
        <f>'[1]30yr tmin'!D8-'[1]30yr tmin'!D13</f>
        <v>-0.5</v>
      </c>
      <c r="E5" s="31">
        <f>'[1]30yr tmin'!E8-'[1]30yr tmin'!E13</f>
        <v>-0.2</v>
      </c>
      <c r="F5" s="31">
        <f>'[1]30yr tmin'!F8-'[1]30yr tmin'!F13</f>
        <v>-0.8000000000000003</v>
      </c>
      <c r="G5" s="31">
        <f>'[1]30yr tmin'!G8-'[1]30yr tmin'!G13</f>
        <v>-0.5</v>
      </c>
      <c r="H5" s="31">
        <f>'[1]30yr tmin'!H8-'[1]30yr tmin'!H13</f>
        <v>-1.8000000000000007</v>
      </c>
      <c r="I5" s="31">
        <f>'[1]30yr tmin'!I8-'[1]30yr tmin'!I13</f>
        <v>-1.799999999999999</v>
      </c>
      <c r="J5" s="31">
        <f>'[1]30yr tmin'!J8-'[1]30yr tmin'!J13</f>
        <v>-1.700000000000001</v>
      </c>
      <c r="K5" s="31">
        <f>'[1]30yr tmin'!K8-'[1]30yr tmin'!K13</f>
        <v>-0.8999999999999999</v>
      </c>
      <c r="L5" s="31">
        <f>'[1]30yr tmin'!L8-'[1]30yr tmin'!L13</f>
        <v>-0.7000000000000001</v>
      </c>
      <c r="M5" s="31">
        <f>'[1]30yr tmin'!M8-'[1]30yr tmin'!M13</f>
        <v>-0.10000000000000009</v>
      </c>
      <c r="N5" s="30">
        <v>0.64</v>
      </c>
    </row>
    <row r="6" spans="1:14" ht="12.75">
      <c r="A6" s="26" t="s">
        <v>54</v>
      </c>
      <c r="B6" s="31">
        <f>'[1]30yr tmin'!B9-'[1]30yr tmin'!B14</f>
        <v>-0.09999999999999998</v>
      </c>
      <c r="C6" s="31">
        <f>'[1]30yr tmin'!C9-'[1]30yr tmin'!C14</f>
        <v>-0.8</v>
      </c>
      <c r="D6" s="31">
        <f>'[1]30yr tmin'!D9-'[1]30yr tmin'!D14</f>
        <v>-0.6</v>
      </c>
      <c r="E6" s="31">
        <f>'[1]30yr tmin'!E9-'[1]30yr tmin'!E14</f>
        <v>-0.9000000000000001</v>
      </c>
      <c r="F6" s="31">
        <f>'[1]30yr tmin'!F9-'[1]30yr tmin'!F14</f>
        <v>-0.9000000000000004</v>
      </c>
      <c r="G6" s="31">
        <f>'[1]30yr tmin'!G9-'[1]30yr tmin'!G14</f>
        <v>-1.0999999999999996</v>
      </c>
      <c r="H6" s="31">
        <f>'[1]30yr tmin'!H9-'[1]30yr tmin'!H14</f>
        <v>-1.5</v>
      </c>
      <c r="I6" s="31">
        <f>'[1]30yr tmin'!I9-'[1]30yr tmin'!I14</f>
        <v>-1.299999999999999</v>
      </c>
      <c r="J6" s="31">
        <f>'[1]30yr tmin'!J9-'[1]30yr tmin'!J14</f>
        <v>-1.299999999999999</v>
      </c>
      <c r="K6" s="31">
        <f>'[1]30yr tmin'!K9-'[1]30yr tmin'!K14</f>
        <v>-1.1000000000000005</v>
      </c>
      <c r="L6" s="31">
        <f>'[1]30yr tmin'!L9-'[1]30yr tmin'!L14</f>
        <v>-0.6000000000000001</v>
      </c>
      <c r="M6" s="31">
        <f>'[1]30yr tmin'!M9-'[1]30yr tmin'!M14</f>
        <v>-0.7</v>
      </c>
      <c r="N6" s="30">
        <v>0.25</v>
      </c>
    </row>
    <row r="7" spans="1:14" ht="12.75">
      <c r="A7" s="26" t="s">
        <v>79</v>
      </c>
      <c r="B7" s="31">
        <f>'[1]30yr tmin'!B20-'[1]30yr tmin'!B15</f>
        <v>0.3</v>
      </c>
      <c r="C7" s="31">
        <f>'[1]30yr tmin'!C20-'[1]30yr tmin'!C15</f>
        <v>-0.19999999999999996</v>
      </c>
      <c r="D7" s="31">
        <f>'[1]30yr tmin'!D20-'[1]30yr tmin'!D15</f>
        <v>0.09999999999999987</v>
      </c>
      <c r="E7" s="31">
        <f>'[1]30yr tmin'!E20-'[1]30yr tmin'!E15</f>
        <v>-0.09999999999999964</v>
      </c>
      <c r="F7" s="31">
        <f>'[1]30yr tmin'!F20-'[1]30yr tmin'!F15</f>
        <v>0.5999999999999996</v>
      </c>
      <c r="G7" s="31">
        <f>'[1]30yr tmin'!G20-'[1]30yr tmin'!G15</f>
        <v>0.29999999999999893</v>
      </c>
      <c r="H7" s="31">
        <f>'[1]30yr tmin'!H20-'[1]30yr tmin'!H15</f>
        <v>0.6999999999999993</v>
      </c>
      <c r="I7" s="31">
        <f>'[1]30yr tmin'!I20-'[1]30yr tmin'!I15</f>
        <v>0.5</v>
      </c>
      <c r="J7" s="31">
        <f>'[1]30yr tmin'!J20-'[1]30yr tmin'!J15</f>
        <v>0.29999999999999893</v>
      </c>
      <c r="K7" s="31">
        <f>'[1]30yr tmin'!K20-'[1]30yr tmin'!K15</f>
        <v>0.10000000000000053</v>
      </c>
      <c r="L7" s="31">
        <f>'[1]30yr tmin'!L20-'[1]30yr tmin'!L15</f>
        <v>0.3999999999999999</v>
      </c>
      <c r="M7" s="31">
        <f>'[1]30yr tmin'!M20-'[1]30yr tmin'!M15</f>
        <v>0.1</v>
      </c>
      <c r="N7" s="30">
        <v>-0.02</v>
      </c>
    </row>
    <row r="8" spans="1:14" ht="12.75">
      <c r="A8" s="26" t="s">
        <v>57</v>
      </c>
      <c r="B8" s="31">
        <f>'[1]30yr tmin'!B16-'[1]30yr tmin'!B24</f>
        <v>0.5</v>
      </c>
      <c r="C8" s="31">
        <f>'[1]30yr tmin'!C16-'[1]30yr tmin'!C24</f>
        <v>0.6000000000000001</v>
      </c>
      <c r="D8" s="31">
        <f>'[1]30yr tmin'!D16-'[1]30yr tmin'!D24</f>
        <v>0.5</v>
      </c>
      <c r="E8" s="31">
        <f>'[1]30yr tmin'!E16-'[1]30yr tmin'!E24</f>
        <v>0.3999999999999999</v>
      </c>
      <c r="F8" s="31">
        <f>'[1]30yr tmin'!F16-'[1]30yr tmin'!F24</f>
        <v>0.5999999999999996</v>
      </c>
      <c r="G8" s="31">
        <f>'[1]30yr tmin'!G16-'[1]30yr tmin'!G24</f>
        <v>0.5</v>
      </c>
      <c r="H8" s="31">
        <f>'[1]30yr tmin'!H16-'[1]30yr tmin'!H24</f>
        <v>0.7000000000000011</v>
      </c>
      <c r="I8" s="31">
        <f>'[1]30yr tmin'!I16-'[1]30yr tmin'!I24</f>
        <v>0.6000000000000014</v>
      </c>
      <c r="J8" s="31">
        <f>'[1]30yr tmin'!J16-'[1]30yr tmin'!J24</f>
        <v>0.40000000000000036</v>
      </c>
      <c r="K8" s="31">
        <f>'[1]30yr tmin'!K16-'[1]30yr tmin'!K24</f>
        <v>0.2999999999999998</v>
      </c>
      <c r="L8" s="31">
        <f>'[1]30yr tmin'!L16-'[1]30yr tmin'!L24</f>
        <v>0.5</v>
      </c>
      <c r="M8" s="31">
        <f>'[1]30yr tmin'!M16-'[1]30yr tmin'!M24</f>
        <v>0.6000000000000001</v>
      </c>
      <c r="N8" s="30">
        <v>-0.32</v>
      </c>
    </row>
    <row r="9" spans="1:14" ht="12.75">
      <c r="A9" s="26" t="s">
        <v>61</v>
      </c>
      <c r="B9" s="31">
        <f>'[1]30yr tmin'!B4-'[1]30yr tmin'!B5</f>
        <v>-0.09999999999999998</v>
      </c>
      <c r="C9" s="31">
        <f>'[1]30yr tmin'!C4-'[1]30yr tmin'!C5</f>
        <v>-0.3</v>
      </c>
      <c r="D9" s="31">
        <f>'[1]30yr tmin'!D4-'[1]30yr tmin'!D5</f>
        <v>-0.30000000000000004</v>
      </c>
      <c r="E9" s="31">
        <f>'[1]30yr tmin'!E4-'[1]30yr tmin'!E5</f>
        <v>-0.30000000000000027</v>
      </c>
      <c r="F9" s="31">
        <f>'[1]30yr tmin'!F4-'[1]30yr tmin'!F5</f>
        <v>-0.7999999999999998</v>
      </c>
      <c r="G9" s="31">
        <f>'[1]30yr tmin'!G4-'[1]30yr tmin'!G5</f>
        <v>-1.0999999999999996</v>
      </c>
      <c r="H9" s="31">
        <f>'[1]30yr tmin'!H4-'[1]30yr tmin'!H5</f>
        <v>-1.5</v>
      </c>
      <c r="I9" s="31">
        <f>'[1]30yr tmin'!I4-'[1]30yr tmin'!I5</f>
        <v>-1.5999999999999996</v>
      </c>
      <c r="J9" s="31">
        <f>'[1]30yr tmin'!J4-'[1]30yr tmin'!J5</f>
        <v>-1.5</v>
      </c>
      <c r="K9" s="31">
        <f>'[1]30yr tmin'!K4-'[1]30yr tmin'!K5</f>
        <v>-1.1999999999999997</v>
      </c>
      <c r="L9" s="31">
        <f>'[1]30yr tmin'!L4-'[1]30yr tmin'!L5</f>
        <v>-0.30000000000000004</v>
      </c>
      <c r="M9" s="31">
        <f>'[1]30yr tmin'!M4-'[1]30yr tmin'!M5</f>
        <v>-0.4</v>
      </c>
      <c r="N9" s="30">
        <v>0.37</v>
      </c>
    </row>
    <row r="10" spans="1:14" ht="12.75">
      <c r="A10" s="26" t="s">
        <v>63</v>
      </c>
      <c r="B10" s="31">
        <f>'[1]30yr tmin'!B4-'[1]30yr tmin'!B11</f>
        <v>-0.5</v>
      </c>
      <c r="C10" s="31">
        <f>'[1]30yr tmin'!C4-'[1]30yr tmin'!C11</f>
        <v>-0.5</v>
      </c>
      <c r="D10" s="31">
        <f>'[1]30yr tmin'!D4-'[1]30yr tmin'!D11</f>
        <v>-0.5</v>
      </c>
      <c r="E10" s="31">
        <f>'[1]30yr tmin'!E4-'[1]30yr tmin'!E11</f>
        <v>-0.30000000000000027</v>
      </c>
      <c r="F10" s="31">
        <f>'[1]30yr tmin'!F4-'[1]30yr tmin'!F11</f>
        <v>-0.5999999999999996</v>
      </c>
      <c r="G10" s="31">
        <f>'[1]30yr tmin'!G4-'[1]30yr tmin'!G11</f>
        <v>-1</v>
      </c>
      <c r="H10" s="31">
        <f>'[1]30yr tmin'!H4-'[1]30yr tmin'!H11</f>
        <v>-1.5999999999999996</v>
      </c>
      <c r="I10" s="31">
        <f>'[1]30yr tmin'!I4-'[1]30yr tmin'!I11</f>
        <v>-1.700000000000001</v>
      </c>
      <c r="J10" s="31">
        <f>'[1]30yr tmin'!J4-'[1]30yr tmin'!J11</f>
        <v>-1.5</v>
      </c>
      <c r="K10" s="31">
        <f>'[1]30yr tmin'!K4-'[1]30yr tmin'!K11</f>
        <v>-1.1999999999999997</v>
      </c>
      <c r="L10" s="31">
        <f>'[1]30yr tmin'!L4-'[1]30yr tmin'!L11</f>
        <v>-0.7</v>
      </c>
      <c r="M10" s="31">
        <f>'[1]30yr tmin'!M4-'[1]30yr tmin'!M11</f>
        <v>-0.8</v>
      </c>
      <c r="N10" s="30">
        <v>0.5</v>
      </c>
    </row>
    <row r="11" spans="1:14" ht="12.75">
      <c r="A11" s="26" t="s">
        <v>64</v>
      </c>
      <c r="B11" s="31">
        <f>'[1]30yr tmin'!B5-'[1]30yr tmin'!B15</f>
        <v>-0.30000000000000004</v>
      </c>
      <c r="C11" s="31">
        <f>'[1]30yr tmin'!C5-'[1]30yr tmin'!C15</f>
        <v>-0.7</v>
      </c>
      <c r="D11" s="31">
        <f>'[1]30yr tmin'!D5-'[1]30yr tmin'!D15</f>
        <v>-0.6000000000000001</v>
      </c>
      <c r="E11" s="31">
        <f>'[1]30yr tmin'!E5-'[1]30yr tmin'!E15</f>
        <v>-0.5999999999999996</v>
      </c>
      <c r="F11" s="31">
        <f>'[1]30yr tmin'!F5-'[1]30yr tmin'!F15</f>
        <v>-0.10000000000000053</v>
      </c>
      <c r="G11" s="31">
        <f>'[1]30yr tmin'!G5-'[1]30yr tmin'!G15</f>
        <v>-0.3000000000000007</v>
      </c>
      <c r="H11" s="31">
        <f>'[1]30yr tmin'!H5-'[1]30yr tmin'!H15</f>
        <v>-0.1999999999999993</v>
      </c>
      <c r="I11" s="31">
        <f>'[1]30yr tmin'!I5-'[1]30yr tmin'!I15</f>
        <v>-0.3000000000000007</v>
      </c>
      <c r="J11" s="31">
        <f>'[1]30yr tmin'!J5-'[1]30yr tmin'!J15</f>
        <v>-0.3000000000000007</v>
      </c>
      <c r="K11" s="31">
        <f>'[1]30yr tmin'!K5-'[1]30yr tmin'!K15</f>
        <v>-0.20000000000000018</v>
      </c>
      <c r="L11" s="31">
        <f>'[1]30yr tmin'!L5-'[1]30yr tmin'!L15</f>
        <v>-0.5</v>
      </c>
      <c r="M11" s="31">
        <f>'[1]30yr tmin'!M5-'[1]30yr tmin'!M15</f>
        <v>-0.6</v>
      </c>
      <c r="N11" s="30">
        <v>0.1</v>
      </c>
    </row>
    <row r="12" spans="1:14" ht="12.75">
      <c r="A12" s="26" t="s">
        <v>81</v>
      </c>
      <c r="B12" s="31">
        <f>'[1]30yr tmin'!B20-'[1]30yr tmin'!B5</f>
        <v>0.6000000000000001</v>
      </c>
      <c r="C12" s="31">
        <f>'[1]30yr tmin'!C20-'[1]30yr tmin'!C5</f>
        <v>0.5</v>
      </c>
      <c r="D12" s="31">
        <f>'[1]30yr tmin'!D20-'[1]30yr tmin'!D5</f>
        <v>0.7</v>
      </c>
      <c r="E12" s="31">
        <f>'[1]30yr tmin'!E20-'[1]30yr tmin'!E5</f>
        <v>0.5</v>
      </c>
      <c r="F12" s="31">
        <f>'[1]30yr tmin'!F20-'[1]30yr tmin'!F5</f>
        <v>0.7000000000000002</v>
      </c>
      <c r="G12" s="31">
        <f>'[1]30yr tmin'!G20-'[1]30yr tmin'!G5</f>
        <v>0.5999999999999996</v>
      </c>
      <c r="H12" s="31">
        <f>'[1]30yr tmin'!H20-'[1]30yr tmin'!H5</f>
        <v>0.8999999999999986</v>
      </c>
      <c r="I12" s="31">
        <f>'[1]30yr tmin'!I20-'[1]30yr tmin'!I5</f>
        <v>0.8000000000000007</v>
      </c>
      <c r="J12" s="31">
        <f>'[1]30yr tmin'!J20-'[1]30yr tmin'!J5</f>
        <v>0.5999999999999996</v>
      </c>
      <c r="K12" s="31">
        <f>'[1]30yr tmin'!K20-'[1]30yr tmin'!K5</f>
        <v>0.3000000000000007</v>
      </c>
      <c r="L12" s="31">
        <f>'[1]30yr tmin'!L20-'[1]30yr tmin'!L5</f>
        <v>0.8999999999999999</v>
      </c>
      <c r="M12" s="31">
        <f>'[1]30yr tmin'!M20-'[1]30yr tmin'!M5</f>
        <v>0.7</v>
      </c>
      <c r="N12" s="30">
        <v>-0.11</v>
      </c>
    </row>
    <row r="13" spans="1:14" ht="12.75">
      <c r="A13" s="26" t="s">
        <v>66</v>
      </c>
      <c r="B13" s="31">
        <f>'[1]30yr tmin'!B6-'[1]30yr tmin'!B22</f>
        <v>-0.9999999999999999</v>
      </c>
      <c r="C13" s="31">
        <f>'[1]30yr tmin'!C6-'[1]30yr tmin'!C22</f>
        <v>-0.7999999999999999</v>
      </c>
      <c r="D13" s="31">
        <f>'[1]30yr tmin'!D6-'[1]30yr tmin'!D22</f>
        <v>-1</v>
      </c>
      <c r="E13" s="31">
        <f>'[1]30yr tmin'!E6-'[1]30yr tmin'!E22</f>
        <v>-0.7</v>
      </c>
      <c r="F13" s="31">
        <f>'[1]30yr tmin'!F6-'[1]30yr tmin'!F22</f>
        <v>-0.40000000000000036</v>
      </c>
      <c r="G13" s="31">
        <f>'[1]30yr tmin'!G6-'[1]30yr tmin'!G22</f>
        <v>-0.7999999999999998</v>
      </c>
      <c r="H13" s="31">
        <f>'[1]30yr tmin'!H6-'[1]30yr tmin'!H22</f>
        <v>-1.9000000000000004</v>
      </c>
      <c r="I13" s="31">
        <f>'[1]30yr tmin'!I6-'[1]30yr tmin'!I22</f>
        <v>-2</v>
      </c>
      <c r="J13" s="31">
        <f>'[1]30yr tmin'!J6-'[1]30yr tmin'!J22</f>
        <v>-1.8999999999999995</v>
      </c>
      <c r="K13" s="31">
        <f>'[1]30yr tmin'!K6-'[1]30yr tmin'!K22</f>
        <v>-0.8999999999999995</v>
      </c>
      <c r="L13" s="31">
        <f>'[1]30yr tmin'!L6-'[1]30yr tmin'!L22</f>
        <v>-0.8999999999999999</v>
      </c>
      <c r="M13" s="31">
        <f>'[1]30yr tmin'!M6-'[1]30yr tmin'!M22</f>
        <v>-0.5000000000000001</v>
      </c>
      <c r="N13" s="30">
        <v>0.58</v>
      </c>
    </row>
    <row r="14" spans="1:14" ht="12.75">
      <c r="A14" s="26" t="s">
        <v>69</v>
      </c>
      <c r="B14" s="31">
        <f>'[1]30yr tmin'!B9-'[1]30yr tmin'!B12</f>
        <v>-0.49999999999999994</v>
      </c>
      <c r="C14" s="31">
        <f>'[1]30yr tmin'!C9-'[1]30yr tmin'!C12</f>
        <v>-0.9</v>
      </c>
      <c r="D14" s="31">
        <f>'[1]30yr tmin'!D9-'[1]30yr tmin'!D12</f>
        <v>-0.7000000000000001</v>
      </c>
      <c r="E14" s="31">
        <f>'[1]30yr tmin'!E9-'[1]30yr tmin'!E12</f>
        <v>-0.7</v>
      </c>
      <c r="F14" s="31">
        <f>'[1]30yr tmin'!F9-'[1]30yr tmin'!F12</f>
        <v>-1.0999999999999996</v>
      </c>
      <c r="G14" s="31">
        <f>'[1]30yr tmin'!G9-'[1]30yr tmin'!G12</f>
        <v>-1.1999999999999993</v>
      </c>
      <c r="H14" s="31">
        <f>'[1]30yr tmin'!H9-'[1]30yr tmin'!H12</f>
        <v>-1.6999999999999993</v>
      </c>
      <c r="I14" s="31">
        <f>'[1]30yr tmin'!I9-'[1]30yr tmin'!I12</f>
        <v>-1.6999999999999993</v>
      </c>
      <c r="J14" s="31">
        <f>'[1]30yr tmin'!J9-'[1]30yr tmin'!J12</f>
        <v>-1.9000000000000004</v>
      </c>
      <c r="K14" s="31">
        <f>'[1]30yr tmin'!K9-'[1]30yr tmin'!K12</f>
        <v>-1.3000000000000007</v>
      </c>
      <c r="L14" s="31">
        <f>'[1]30yr tmin'!L9-'[1]30yr tmin'!L12</f>
        <v>-0.9000000000000001</v>
      </c>
      <c r="M14" s="31">
        <f>'[1]30yr tmin'!M9-'[1]30yr tmin'!M12</f>
        <v>-0.6</v>
      </c>
      <c r="N14" s="30">
        <v>0.28</v>
      </c>
    </row>
    <row r="15" spans="1:14" ht="12.75">
      <c r="A15" s="26" t="s">
        <v>73</v>
      </c>
      <c r="B15" s="31">
        <f>'[1]30yr tmin'!B11-'[1]30yr tmin'!B15</f>
        <v>0.09999999999999998</v>
      </c>
      <c r="C15" s="31">
        <f>'[1]30yr tmin'!C11-'[1]30yr tmin'!C15</f>
        <v>-0.49999999999999994</v>
      </c>
      <c r="D15" s="31">
        <f>'[1]30yr tmin'!D11-'[1]30yr tmin'!D15</f>
        <v>-0.40000000000000013</v>
      </c>
      <c r="E15" s="31">
        <f>'[1]30yr tmin'!E11-'[1]30yr tmin'!E15</f>
        <v>-0.5999999999999996</v>
      </c>
      <c r="F15" s="31">
        <f>'[1]30yr tmin'!F11-'[1]30yr tmin'!F15</f>
        <v>-0.3000000000000007</v>
      </c>
      <c r="G15" s="31">
        <f>'[1]30yr tmin'!G11-'[1]30yr tmin'!G15</f>
        <v>-0.40000000000000036</v>
      </c>
      <c r="H15" s="31">
        <f>'[1]30yr tmin'!H11-'[1]30yr tmin'!H15</f>
        <v>-0.09999999999999964</v>
      </c>
      <c r="I15" s="31">
        <f>'[1]30yr tmin'!I11-'[1]30yr tmin'!I15</f>
        <v>-0.1999999999999993</v>
      </c>
      <c r="J15" s="31">
        <f>'[1]30yr tmin'!J11-'[1]30yr tmin'!J15</f>
        <v>-0.3000000000000007</v>
      </c>
      <c r="K15" s="31">
        <f>'[1]30yr tmin'!K11-'[1]30yr tmin'!K15</f>
        <v>-0.20000000000000018</v>
      </c>
      <c r="L15" s="31">
        <f>'[1]30yr tmin'!L11-'[1]30yr tmin'!L15</f>
        <v>-0.10000000000000009</v>
      </c>
      <c r="M15" s="31">
        <f>'[1]30yr tmin'!M11-'[1]30yr tmin'!M15</f>
        <v>-0.2</v>
      </c>
      <c r="N15" s="30">
        <v>-0.02</v>
      </c>
    </row>
    <row r="16" spans="1:14" ht="12.75">
      <c r="A16" s="26" t="s">
        <v>83</v>
      </c>
      <c r="B16" s="31">
        <f>'[1]30yr tmin'!B20-'[1]30yr tmin'!B11</f>
        <v>0.2</v>
      </c>
      <c r="C16" s="31">
        <f>'[1]30yr tmin'!C20-'[1]30yr tmin'!C11</f>
        <v>0.3</v>
      </c>
      <c r="D16" s="31">
        <f>'[1]30yr tmin'!D20-'[1]30yr tmin'!D11</f>
        <v>0.5</v>
      </c>
      <c r="E16" s="31">
        <f>'[1]30yr tmin'!E20-'[1]30yr tmin'!E11</f>
        <v>0.5</v>
      </c>
      <c r="F16" s="31">
        <f>'[1]30yr tmin'!F20-'[1]30yr tmin'!F11</f>
        <v>0.9000000000000004</v>
      </c>
      <c r="G16" s="31">
        <f>'[1]30yr tmin'!G20-'[1]30yr tmin'!G11</f>
        <v>0.6999999999999993</v>
      </c>
      <c r="H16" s="31">
        <f>'[1]30yr tmin'!H20-'[1]30yr tmin'!H11</f>
        <v>0.7999999999999989</v>
      </c>
      <c r="I16" s="31">
        <f>'[1]30yr tmin'!I20-'[1]30yr tmin'!I11</f>
        <v>0.6999999999999993</v>
      </c>
      <c r="J16" s="31">
        <f>'[1]30yr tmin'!J20-'[1]30yr tmin'!J11</f>
        <v>0.5999999999999996</v>
      </c>
      <c r="K16" s="31">
        <f>'[1]30yr tmin'!K20-'[1]30yr tmin'!K11</f>
        <v>0.3000000000000007</v>
      </c>
      <c r="L16" s="31">
        <f>'[1]30yr tmin'!L20-'[1]30yr tmin'!L11</f>
        <v>0.5</v>
      </c>
      <c r="M16" s="31">
        <f>'[1]30yr tmin'!M20-'[1]30yr tmin'!M11</f>
        <v>0.30000000000000004</v>
      </c>
      <c r="N16" s="30">
        <v>0.01</v>
      </c>
    </row>
    <row r="17" spans="1:14" ht="12.75">
      <c r="A17" s="26" t="s">
        <v>74</v>
      </c>
      <c r="B17" s="31">
        <f>'[1]30yr tmin'!B14-'[1]30yr tmin'!B12</f>
        <v>-0.39999999999999997</v>
      </c>
      <c r="C17" s="31">
        <f>'[1]30yr tmin'!C14-'[1]30yr tmin'!C12</f>
        <v>-0.10000000000000003</v>
      </c>
      <c r="D17" s="31">
        <f>'[1]30yr tmin'!D14-'[1]30yr tmin'!D12</f>
        <v>-0.10000000000000009</v>
      </c>
      <c r="E17" s="31">
        <f>'[1]30yr tmin'!E14-'[1]30yr tmin'!E12</f>
        <v>0.20000000000000018</v>
      </c>
      <c r="F17" s="31">
        <f>'[1]30yr tmin'!F14-'[1]30yr tmin'!F12</f>
        <v>-0.1999999999999993</v>
      </c>
      <c r="G17" s="31">
        <f>'[1]30yr tmin'!G14-'[1]30yr tmin'!G12</f>
        <v>-0.09999999999999964</v>
      </c>
      <c r="H17" s="31">
        <f>'[1]30yr tmin'!H14-'[1]30yr tmin'!H12</f>
        <v>-0.1999999999999993</v>
      </c>
      <c r="I17" s="31">
        <f>'[1]30yr tmin'!I14-'[1]30yr tmin'!I12</f>
        <v>-0.40000000000000036</v>
      </c>
      <c r="J17" s="31">
        <f>'[1]30yr tmin'!J14-'[1]30yr tmin'!J12</f>
        <v>-0.6000000000000014</v>
      </c>
      <c r="K17" s="31">
        <f>'[1]30yr tmin'!K14-'[1]30yr tmin'!K12</f>
        <v>-0.20000000000000018</v>
      </c>
      <c r="L17" s="31">
        <f>'[1]30yr tmin'!L14-'[1]30yr tmin'!L12</f>
        <v>-0.30000000000000004</v>
      </c>
      <c r="M17" s="31">
        <f>'[1]30yr tmin'!M14-'[1]30yr tmin'!M12</f>
        <v>0.10000000000000003</v>
      </c>
      <c r="N17" s="30">
        <v>0.03</v>
      </c>
    </row>
    <row r="18" spans="1:14" ht="12.75">
      <c r="A18" s="26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0"/>
    </row>
    <row r="19" spans="1:14" ht="12.75">
      <c r="A19" s="2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0"/>
    </row>
    <row r="20" spans="1:14" ht="12.75">
      <c r="A20" s="2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0"/>
    </row>
    <row r="21" spans="1:14" ht="12.75">
      <c r="A21" s="26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0"/>
    </row>
    <row r="22" spans="1:14" ht="12.75">
      <c r="A22" s="2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0"/>
    </row>
    <row r="23" spans="1:14" ht="12.75">
      <c r="A23" s="2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0"/>
    </row>
    <row r="24" spans="1:14" ht="12.75">
      <c r="A24" s="26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0"/>
    </row>
    <row r="25" spans="1:14" ht="12.75">
      <c r="A25" s="26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0"/>
    </row>
    <row r="30" spans="1:13" ht="12.75">
      <c r="A30" s="25"/>
      <c r="B30" s="25" t="s">
        <v>127</v>
      </c>
      <c r="C30" s="25" t="s">
        <v>128</v>
      </c>
      <c r="D30" s="25" t="s">
        <v>129</v>
      </c>
      <c r="E30" s="25" t="s">
        <v>130</v>
      </c>
      <c r="F30" s="25" t="s">
        <v>131</v>
      </c>
      <c r="G30" s="25" t="s">
        <v>132</v>
      </c>
      <c r="H30" s="25" t="s">
        <v>133</v>
      </c>
      <c r="I30" s="25" t="s">
        <v>134</v>
      </c>
      <c r="J30" s="25" t="s">
        <v>135</v>
      </c>
      <c r="K30" s="25" t="s">
        <v>136</v>
      </c>
      <c r="L30" s="25" t="s">
        <v>137</v>
      </c>
      <c r="M30" s="25" t="s">
        <v>138</v>
      </c>
    </row>
    <row r="31" spans="1:13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2.75">
      <c r="A32" s="26" t="s">
        <v>141</v>
      </c>
      <c r="B32" s="27" t="s">
        <v>142</v>
      </c>
      <c r="C32" s="27" t="s">
        <v>143</v>
      </c>
      <c r="D32" s="27" t="s">
        <v>144</v>
      </c>
      <c r="E32" s="27" t="s">
        <v>145</v>
      </c>
      <c r="F32" s="27" t="s">
        <v>146</v>
      </c>
      <c r="G32" s="27" t="s">
        <v>147</v>
      </c>
      <c r="H32" s="27" t="s">
        <v>148</v>
      </c>
      <c r="I32" s="27" t="s">
        <v>149</v>
      </c>
      <c r="J32" s="27" t="s">
        <v>150</v>
      </c>
      <c r="K32" s="27" t="s">
        <v>151</v>
      </c>
      <c r="L32" s="27" t="s">
        <v>152</v>
      </c>
      <c r="M32" s="27" t="s">
        <v>153</v>
      </c>
    </row>
    <row r="33" spans="1:13" ht="12.75">
      <c r="A33" s="26" t="s">
        <v>154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2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.75">
      <c r="A35" s="26" t="s">
        <v>155</v>
      </c>
      <c r="B35" s="28">
        <v>0.49</v>
      </c>
      <c r="C35" s="28">
        <v>0.33</v>
      </c>
      <c r="D35" s="28">
        <v>0.58</v>
      </c>
      <c r="E35" s="28">
        <v>0.31</v>
      </c>
      <c r="F35" s="28">
        <v>0.5</v>
      </c>
      <c r="G35" s="28">
        <v>0.55</v>
      </c>
      <c r="H35" s="28">
        <v>0.81</v>
      </c>
      <c r="I35" s="28">
        <v>0.83</v>
      </c>
      <c r="J35" s="28">
        <v>0.75</v>
      </c>
      <c r="K35" s="28">
        <v>0.66</v>
      </c>
      <c r="L35" s="28">
        <v>-0.63</v>
      </c>
      <c r="M35" s="28">
        <v>0.47</v>
      </c>
    </row>
    <row r="36" spans="1:13" ht="12.75">
      <c r="A36" s="2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26"/>
      <c r="B37" s="26" t="s">
        <v>156</v>
      </c>
      <c r="C37" s="28" t="s">
        <v>157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26"/>
      <c r="B38" s="28"/>
      <c r="C38" s="28" t="s">
        <v>158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</row>
  </sheetData>
  <printOptions/>
  <pageMargins left="1.1" right="1.4" top="1.6" bottom="1" header="0.5" footer="0.5"/>
  <pageSetup fitToHeight="1" fitToWidth="1"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M3" sqref="M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3" sqref="A3"/>
    </sheetView>
  </sheetViews>
  <sheetFormatPr defaultColWidth="9.140625" defaultRowHeight="12.75"/>
  <cols>
    <col min="1" max="1" width="11.140625" style="4" customWidth="1"/>
    <col min="2" max="16384" width="9.140625" style="6" customWidth="1"/>
  </cols>
  <sheetData>
    <row r="1" s="2" customFormat="1" ht="15.75">
      <c r="A1" s="1" t="s">
        <v>124</v>
      </c>
    </row>
    <row r="2" spans="1:2" s="4" customFormat="1" ht="11.25">
      <c r="A2" s="3" t="s">
        <v>125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5.75">
      <c r="A4" s="23" t="s">
        <v>6</v>
      </c>
      <c r="B4" s="24">
        <v>0.56831</v>
      </c>
      <c r="C4" s="8">
        <v>0.56831</v>
      </c>
      <c r="D4" s="8">
        <v>0.56831</v>
      </c>
      <c r="E4" s="8">
        <v>0.56831</v>
      </c>
      <c r="F4" s="8">
        <v>0.56831</v>
      </c>
      <c r="G4" s="8">
        <v>0.56831</v>
      </c>
      <c r="H4" s="8">
        <v>0.56831</v>
      </c>
      <c r="I4" s="8">
        <v>0.56831</v>
      </c>
      <c r="J4" s="8">
        <v>0.56831</v>
      </c>
      <c r="K4" s="8">
        <v>0.56831</v>
      </c>
      <c r="L4" s="8">
        <v>0.56831</v>
      </c>
      <c r="M4" s="8">
        <v>0.56831</v>
      </c>
    </row>
    <row r="5" spans="1:13" ht="15.75">
      <c r="A5" s="23" t="s">
        <v>7</v>
      </c>
      <c r="B5" s="24">
        <v>0.19376</v>
      </c>
      <c r="C5" s="8">
        <v>0.19376</v>
      </c>
      <c r="D5" s="8">
        <v>0.19376</v>
      </c>
      <c r="E5" s="8">
        <v>0.19376</v>
      </c>
      <c r="F5" s="8">
        <v>0.19376</v>
      </c>
      <c r="G5" s="8">
        <v>0.19376</v>
      </c>
      <c r="H5" s="8">
        <v>0.19376</v>
      </c>
      <c r="I5" s="8">
        <v>0.19376</v>
      </c>
      <c r="J5" s="8">
        <v>0.19376</v>
      </c>
      <c r="K5" s="8">
        <v>0.19376</v>
      </c>
      <c r="L5" s="8">
        <v>0.19376</v>
      </c>
      <c r="M5" s="8">
        <v>0.19376</v>
      </c>
    </row>
    <row r="6" spans="1:13" ht="15.75">
      <c r="A6" s="23" t="s">
        <v>8</v>
      </c>
      <c r="B6" s="24">
        <v>0.67187</v>
      </c>
      <c r="C6" s="8">
        <v>0.67187</v>
      </c>
      <c r="D6" s="8">
        <v>0.67187</v>
      </c>
      <c r="E6" s="8">
        <v>0.67187</v>
      </c>
      <c r="F6" s="8">
        <v>0.67187</v>
      </c>
      <c r="G6" s="8">
        <v>0.67187</v>
      </c>
      <c r="H6" s="8">
        <v>0.67187</v>
      </c>
      <c r="I6" s="8">
        <v>0.67187</v>
      </c>
      <c r="J6" s="8">
        <v>0.67187</v>
      </c>
      <c r="K6" s="8">
        <v>0.67187</v>
      </c>
      <c r="L6" s="8">
        <v>0.67187</v>
      </c>
      <c r="M6" s="8">
        <v>0.67187</v>
      </c>
    </row>
    <row r="7" spans="1:13" ht="15.75">
      <c r="A7" s="23" t="s">
        <v>9</v>
      </c>
      <c r="B7" s="24">
        <v>0.77696</v>
      </c>
      <c r="C7" s="8">
        <v>0.77696</v>
      </c>
      <c r="D7" s="8">
        <v>0.77696</v>
      </c>
      <c r="E7" s="8">
        <v>0.77696</v>
      </c>
      <c r="F7" s="8">
        <v>0.77696</v>
      </c>
      <c r="G7" s="8">
        <v>0.77696</v>
      </c>
      <c r="H7" s="8">
        <v>0.77696</v>
      </c>
      <c r="I7" s="8">
        <v>0.77696</v>
      </c>
      <c r="J7" s="8">
        <v>0.77696</v>
      </c>
      <c r="K7" s="8">
        <v>0.77696</v>
      </c>
      <c r="L7" s="8">
        <v>0.77696</v>
      </c>
      <c r="M7" s="8">
        <v>0.77696</v>
      </c>
    </row>
    <row r="8" spans="1:13" ht="15.75">
      <c r="A8" s="23" t="s">
        <v>10</v>
      </c>
      <c r="B8" s="24">
        <v>0.71789</v>
      </c>
      <c r="C8" s="8">
        <v>0.71789</v>
      </c>
      <c r="D8" s="8">
        <v>0.71789</v>
      </c>
      <c r="E8" s="8">
        <v>0.71789</v>
      </c>
      <c r="F8" s="8">
        <v>0.71789</v>
      </c>
      <c r="G8" s="8">
        <v>0.71789</v>
      </c>
      <c r="H8" s="8">
        <v>0.71789</v>
      </c>
      <c r="I8" s="8">
        <v>0.71789</v>
      </c>
      <c r="J8" s="8">
        <v>0.71789</v>
      </c>
      <c r="K8" s="8">
        <v>0.71789</v>
      </c>
      <c r="L8" s="8">
        <v>0.71789</v>
      </c>
      <c r="M8" s="8">
        <v>0.71789</v>
      </c>
    </row>
    <row r="9" spans="1:13" ht="15.75">
      <c r="A9" s="23" t="s">
        <v>11</v>
      </c>
      <c r="B9" s="24">
        <v>0.31397</v>
      </c>
      <c r="C9" s="8">
        <v>0.31397</v>
      </c>
      <c r="D9" s="8">
        <v>0.31397</v>
      </c>
      <c r="E9" s="8">
        <v>0.31397</v>
      </c>
      <c r="F9" s="8">
        <v>0.31397</v>
      </c>
      <c r="G9" s="8">
        <v>0.31397</v>
      </c>
      <c r="H9" s="8">
        <v>0.31397</v>
      </c>
      <c r="I9" s="8">
        <v>0.31397</v>
      </c>
      <c r="J9" s="8">
        <v>0.31397</v>
      </c>
      <c r="K9" s="8">
        <v>0.31397</v>
      </c>
      <c r="L9" s="8">
        <v>0.31397</v>
      </c>
      <c r="M9" s="8">
        <v>0.31397</v>
      </c>
    </row>
    <row r="10" spans="1:13" ht="15.75">
      <c r="A10" s="23" t="s">
        <v>12</v>
      </c>
      <c r="B10" s="24">
        <v>0.1585</v>
      </c>
      <c r="C10" s="8">
        <v>0.1585</v>
      </c>
      <c r="D10" s="8">
        <v>0.1585</v>
      </c>
      <c r="E10" s="8">
        <v>0.1585</v>
      </c>
      <c r="F10" s="8">
        <v>0.1585</v>
      </c>
      <c r="G10" s="8">
        <v>0.1585</v>
      </c>
      <c r="H10" s="8">
        <v>0.1585</v>
      </c>
      <c r="I10" s="8">
        <v>0.1585</v>
      </c>
      <c r="J10" s="8">
        <v>0.1585</v>
      </c>
      <c r="K10" s="8">
        <v>0.1585</v>
      </c>
      <c r="L10" s="8">
        <v>0.1585</v>
      </c>
      <c r="M10" s="8">
        <v>0.1585</v>
      </c>
    </row>
    <row r="11" spans="1:13" ht="15.75">
      <c r="A11" s="23" t="s">
        <v>13</v>
      </c>
      <c r="B11" s="24">
        <v>0.07269</v>
      </c>
      <c r="C11" s="8">
        <v>0.07269</v>
      </c>
      <c r="D11" s="8">
        <v>0.07269</v>
      </c>
      <c r="E11" s="8">
        <v>0.07269</v>
      </c>
      <c r="F11" s="8">
        <v>0.07269</v>
      </c>
      <c r="G11" s="8">
        <v>0.07269</v>
      </c>
      <c r="H11" s="8">
        <v>0.07269</v>
      </c>
      <c r="I11" s="8">
        <v>0.07269</v>
      </c>
      <c r="J11" s="8">
        <v>0.07269</v>
      </c>
      <c r="K11" s="8">
        <v>0.07269</v>
      </c>
      <c r="L11" s="8">
        <v>0.07269</v>
      </c>
      <c r="M11" s="8">
        <v>0.07269</v>
      </c>
    </row>
    <row r="12" spans="1:13" ht="15.75">
      <c r="A12" s="23" t="s">
        <v>14</v>
      </c>
      <c r="B12" s="24">
        <v>0.03651</v>
      </c>
      <c r="C12" s="8">
        <v>0.03651</v>
      </c>
      <c r="D12" s="8">
        <v>0.03651</v>
      </c>
      <c r="E12" s="8">
        <v>0.03651</v>
      </c>
      <c r="F12" s="8">
        <v>0.03651</v>
      </c>
      <c r="G12" s="8">
        <v>0.03651</v>
      </c>
      <c r="H12" s="8">
        <v>0.03651</v>
      </c>
      <c r="I12" s="8">
        <v>0.03651</v>
      </c>
      <c r="J12" s="8">
        <v>0.03651</v>
      </c>
      <c r="K12" s="8">
        <v>0.03651</v>
      </c>
      <c r="L12" s="8">
        <v>0.03651</v>
      </c>
      <c r="M12" s="8">
        <v>0.03651</v>
      </c>
    </row>
    <row r="13" spans="1:13" ht="15.75">
      <c r="A13" s="23" t="s">
        <v>15</v>
      </c>
      <c r="B13" s="24">
        <v>0.07854</v>
      </c>
      <c r="C13" s="8">
        <v>0.07854</v>
      </c>
      <c r="D13" s="8">
        <v>0.07854</v>
      </c>
      <c r="E13" s="8">
        <v>0.07854</v>
      </c>
      <c r="F13" s="8">
        <v>0.07854</v>
      </c>
      <c r="G13" s="8">
        <v>0.07854</v>
      </c>
      <c r="H13" s="8">
        <v>0.07854</v>
      </c>
      <c r="I13" s="8">
        <v>0.07854</v>
      </c>
      <c r="J13" s="8">
        <v>0.07854</v>
      </c>
      <c r="K13" s="8">
        <v>0.07854</v>
      </c>
      <c r="L13" s="8">
        <v>0.07854</v>
      </c>
      <c r="M13" s="8">
        <v>0.07854</v>
      </c>
    </row>
    <row r="14" spans="1:13" ht="15.75">
      <c r="A14" s="23" t="s">
        <v>16</v>
      </c>
      <c r="B14" s="24">
        <v>0.0635</v>
      </c>
      <c r="C14" s="8">
        <v>0.0635</v>
      </c>
      <c r="D14" s="8">
        <v>0.0635</v>
      </c>
      <c r="E14" s="8">
        <v>0.0635</v>
      </c>
      <c r="F14" s="8">
        <v>0.0635</v>
      </c>
      <c r="G14" s="8">
        <v>0.0635</v>
      </c>
      <c r="H14" s="8">
        <v>0.0635</v>
      </c>
      <c r="I14" s="8">
        <v>0.0635</v>
      </c>
      <c r="J14" s="8">
        <v>0.0635</v>
      </c>
      <c r="K14" s="8">
        <v>0.0635</v>
      </c>
      <c r="L14" s="8">
        <v>0.0635</v>
      </c>
      <c r="M14" s="8">
        <v>0.0635</v>
      </c>
    </row>
    <row r="15" spans="1:13" ht="15.75">
      <c r="A15" s="23" t="s">
        <v>17</v>
      </c>
      <c r="B15" s="24">
        <v>0.09596</v>
      </c>
      <c r="C15" s="8">
        <v>0.09596</v>
      </c>
      <c r="D15" s="8">
        <v>0.09596</v>
      </c>
      <c r="E15" s="8">
        <v>0.09596</v>
      </c>
      <c r="F15" s="8">
        <v>0.09596</v>
      </c>
      <c r="G15" s="8">
        <v>0.09596</v>
      </c>
      <c r="H15" s="8">
        <v>0.09596</v>
      </c>
      <c r="I15" s="8">
        <v>0.09596</v>
      </c>
      <c r="J15" s="8">
        <v>0.09596</v>
      </c>
      <c r="K15" s="8">
        <v>0.09596</v>
      </c>
      <c r="L15" s="8">
        <v>0.09596</v>
      </c>
      <c r="M15" s="8">
        <v>0.09596</v>
      </c>
    </row>
    <row r="16" spans="1:13" ht="15.75">
      <c r="A16" s="23" t="s">
        <v>18</v>
      </c>
      <c r="B16" s="24">
        <v>0.06646</v>
      </c>
      <c r="C16" s="8">
        <v>0.06646</v>
      </c>
      <c r="D16" s="8">
        <v>0.06646</v>
      </c>
      <c r="E16" s="8">
        <v>0.06646</v>
      </c>
      <c r="F16" s="8">
        <v>0.06646</v>
      </c>
      <c r="G16" s="8">
        <v>0.06646</v>
      </c>
      <c r="H16" s="8">
        <v>0.06646</v>
      </c>
      <c r="I16" s="8">
        <v>0.06646</v>
      </c>
      <c r="J16" s="8">
        <v>0.06646</v>
      </c>
      <c r="K16" s="8">
        <v>0.06646</v>
      </c>
      <c r="L16" s="8">
        <v>0.06646</v>
      </c>
      <c r="M16" s="8">
        <v>0.06646</v>
      </c>
    </row>
    <row r="17" spans="1:13" ht="15.75">
      <c r="A17" s="23" t="s">
        <v>19</v>
      </c>
      <c r="B17" s="24">
        <v>0.04763</v>
      </c>
      <c r="C17" s="8">
        <v>0.04763</v>
      </c>
      <c r="D17" s="8">
        <v>0.04763</v>
      </c>
      <c r="E17" s="8">
        <v>0.04763</v>
      </c>
      <c r="F17" s="8">
        <v>0.04763</v>
      </c>
      <c r="G17" s="8">
        <v>0.04763</v>
      </c>
      <c r="H17" s="8">
        <v>0.04763</v>
      </c>
      <c r="I17" s="8">
        <v>0.04763</v>
      </c>
      <c r="J17" s="8">
        <v>0.04763</v>
      </c>
      <c r="K17" s="8">
        <v>0.04763</v>
      </c>
      <c r="L17" s="8">
        <v>0.04763</v>
      </c>
      <c r="M17" s="8">
        <v>0.04763</v>
      </c>
    </row>
    <row r="18" spans="1:13" ht="15.75">
      <c r="A18" s="23" t="s">
        <v>20</v>
      </c>
      <c r="B18" s="24">
        <v>0.06629</v>
      </c>
      <c r="C18" s="8">
        <v>0.06629</v>
      </c>
      <c r="D18" s="8">
        <v>0.06629</v>
      </c>
      <c r="E18" s="8">
        <v>0.06629</v>
      </c>
      <c r="F18" s="8">
        <v>0.06629</v>
      </c>
      <c r="G18" s="8">
        <v>0.06629</v>
      </c>
      <c r="H18" s="8">
        <v>0.06629</v>
      </c>
      <c r="I18" s="8">
        <v>0.06629</v>
      </c>
      <c r="J18" s="8">
        <v>0.06629</v>
      </c>
      <c r="K18" s="8">
        <v>0.06629</v>
      </c>
      <c r="L18" s="8">
        <v>0.06629</v>
      </c>
      <c r="M18" s="8">
        <v>0.06629</v>
      </c>
    </row>
    <row r="19" spans="1:13" ht="15.75">
      <c r="A19" s="23" t="s">
        <v>21</v>
      </c>
      <c r="B19" s="24">
        <v>0.0339</v>
      </c>
      <c r="C19" s="8">
        <v>0.0339</v>
      </c>
      <c r="D19" s="8">
        <v>0.0339</v>
      </c>
      <c r="E19" s="8">
        <v>0.0339</v>
      </c>
      <c r="F19" s="8">
        <v>0.0339</v>
      </c>
      <c r="G19" s="8">
        <v>0.0339</v>
      </c>
      <c r="H19" s="8">
        <v>0.0339</v>
      </c>
      <c r="I19" s="8">
        <v>0.0339</v>
      </c>
      <c r="J19" s="8">
        <v>0.0339</v>
      </c>
      <c r="K19" s="8">
        <v>0.0339</v>
      </c>
      <c r="L19" s="8">
        <v>0.0339</v>
      </c>
      <c r="M19" s="8">
        <v>0.0339</v>
      </c>
    </row>
    <row r="20" spans="1:13" ht="15.75">
      <c r="A20" s="23" t="s">
        <v>22</v>
      </c>
      <c r="B20" s="24">
        <v>0.08079</v>
      </c>
      <c r="C20" s="8">
        <v>0.08079</v>
      </c>
      <c r="D20" s="8">
        <v>0.08079</v>
      </c>
      <c r="E20" s="8">
        <v>0.08079</v>
      </c>
      <c r="F20" s="8">
        <v>0.08079</v>
      </c>
      <c r="G20" s="8">
        <v>0.08079</v>
      </c>
      <c r="H20" s="8">
        <v>0.08079</v>
      </c>
      <c r="I20" s="8">
        <v>0.08079</v>
      </c>
      <c r="J20" s="8">
        <v>0.08079</v>
      </c>
      <c r="K20" s="8">
        <v>0.08079</v>
      </c>
      <c r="L20" s="8">
        <v>0.08079</v>
      </c>
      <c r="M20" s="8">
        <v>0.08079</v>
      </c>
    </row>
    <row r="21" spans="1:13" ht="15.75">
      <c r="A21" s="23" t="s">
        <v>23</v>
      </c>
      <c r="B21" s="24">
        <v>0.09491</v>
      </c>
      <c r="C21" s="8">
        <v>0.09491</v>
      </c>
      <c r="D21" s="8">
        <v>0.09491</v>
      </c>
      <c r="E21" s="8">
        <v>0.09491</v>
      </c>
      <c r="F21" s="8">
        <v>0.09491</v>
      </c>
      <c r="G21" s="8">
        <v>0.09491</v>
      </c>
      <c r="H21" s="8">
        <v>0.09491</v>
      </c>
      <c r="I21" s="8">
        <v>0.09491</v>
      </c>
      <c r="J21" s="8">
        <v>0.09491</v>
      </c>
      <c r="K21" s="8">
        <v>0.09491</v>
      </c>
      <c r="L21" s="8">
        <v>0.09491</v>
      </c>
      <c r="M21" s="8">
        <v>0.09491</v>
      </c>
    </row>
    <row r="22" spans="1:13" ht="15.75">
      <c r="A22" s="23" t="s">
        <v>24</v>
      </c>
      <c r="B22" s="24">
        <v>0.09032</v>
      </c>
      <c r="C22" s="8">
        <v>0.09032</v>
      </c>
      <c r="D22" s="8">
        <v>0.09032</v>
      </c>
      <c r="E22" s="8">
        <v>0.09032</v>
      </c>
      <c r="F22" s="8">
        <v>0.09032</v>
      </c>
      <c r="G22" s="8">
        <v>0.09032</v>
      </c>
      <c r="H22" s="8">
        <v>0.09032</v>
      </c>
      <c r="I22" s="8">
        <v>0.09032</v>
      </c>
      <c r="J22" s="8">
        <v>0.09032</v>
      </c>
      <c r="K22" s="8">
        <v>0.09032</v>
      </c>
      <c r="L22" s="8">
        <v>0.09032</v>
      </c>
      <c r="M22" s="8">
        <v>0.09032</v>
      </c>
    </row>
    <row r="23" spans="1:13" ht="15.75">
      <c r="A23" s="23" t="s">
        <v>25</v>
      </c>
      <c r="B23" s="24">
        <v>0.12386</v>
      </c>
      <c r="C23" s="8">
        <v>0.12386</v>
      </c>
      <c r="D23" s="8">
        <v>0.12386</v>
      </c>
      <c r="E23" s="8">
        <v>0.12386</v>
      </c>
      <c r="F23" s="8">
        <v>0.12386</v>
      </c>
      <c r="G23" s="8">
        <v>0.12386</v>
      </c>
      <c r="H23" s="8">
        <v>0.12386</v>
      </c>
      <c r="I23" s="8">
        <v>0.12386</v>
      </c>
      <c r="J23" s="8">
        <v>0.12386</v>
      </c>
      <c r="K23" s="8">
        <v>0.12386</v>
      </c>
      <c r="L23" s="8">
        <v>0.12386</v>
      </c>
      <c r="M23" s="8">
        <v>0.12386</v>
      </c>
    </row>
    <row r="24" spans="1:13" ht="15.75">
      <c r="A24" s="23" t="s">
        <v>26</v>
      </c>
      <c r="B24" s="24">
        <v>0.38328</v>
      </c>
      <c r="C24" s="8">
        <v>0.38328</v>
      </c>
      <c r="D24" s="8">
        <v>0.38328</v>
      </c>
      <c r="E24" s="8">
        <v>0.38328</v>
      </c>
      <c r="F24" s="8">
        <v>0.38328</v>
      </c>
      <c r="G24" s="8">
        <v>0.38328</v>
      </c>
      <c r="H24" s="8">
        <v>0.38328</v>
      </c>
      <c r="I24" s="8">
        <v>0.38328</v>
      </c>
      <c r="J24" s="8">
        <v>0.38328</v>
      </c>
      <c r="K24" s="8">
        <v>0.38328</v>
      </c>
      <c r="L24" s="8">
        <v>0.38328</v>
      </c>
      <c r="M24" s="8">
        <v>0.38328</v>
      </c>
    </row>
    <row r="25" spans="1:13" ht="15.75">
      <c r="A25" s="23" t="s">
        <v>27</v>
      </c>
      <c r="B25" s="24">
        <v>0.08484</v>
      </c>
      <c r="C25" s="8">
        <v>0.08484</v>
      </c>
      <c r="D25" s="8">
        <v>0.08484</v>
      </c>
      <c r="E25" s="8">
        <v>0.08484</v>
      </c>
      <c r="F25" s="8">
        <v>0.08484</v>
      </c>
      <c r="G25" s="8">
        <v>0.08484</v>
      </c>
      <c r="H25" s="8">
        <v>0.08484</v>
      </c>
      <c r="I25" s="8">
        <v>0.08484</v>
      </c>
      <c r="J25" s="8">
        <v>0.08484</v>
      </c>
      <c r="K25" s="8">
        <v>0.08484</v>
      </c>
      <c r="L25" s="8">
        <v>0.08484</v>
      </c>
      <c r="M25" s="8">
        <v>0.08484</v>
      </c>
    </row>
    <row r="26" spans="1:13" ht="15.75">
      <c r="A26" s="23" t="s">
        <v>28</v>
      </c>
      <c r="B26" s="24">
        <v>0.05719</v>
      </c>
      <c r="C26" s="8">
        <v>0.05719</v>
      </c>
      <c r="D26" s="8">
        <v>0.05719</v>
      </c>
      <c r="E26" s="8">
        <v>0.05719</v>
      </c>
      <c r="F26" s="8">
        <v>0.05719</v>
      </c>
      <c r="G26" s="8">
        <v>0.05719</v>
      </c>
      <c r="H26" s="8">
        <v>0.05719</v>
      </c>
      <c r="I26" s="8">
        <v>0.05719</v>
      </c>
      <c r="J26" s="8">
        <v>0.05719</v>
      </c>
      <c r="K26" s="8">
        <v>0.05719</v>
      </c>
      <c r="L26" s="8">
        <v>0.05719</v>
      </c>
      <c r="M26" s="8">
        <v>0.05719</v>
      </c>
    </row>
    <row r="27" spans="1:13" ht="15.75">
      <c r="A27" s="23" t="s">
        <v>29</v>
      </c>
      <c r="B27" s="24">
        <v>0.27008</v>
      </c>
      <c r="C27" s="8">
        <v>0.27008</v>
      </c>
      <c r="D27" s="8">
        <v>0.27008</v>
      </c>
      <c r="E27" s="8">
        <v>0.27008</v>
      </c>
      <c r="F27" s="8">
        <v>0.27008</v>
      </c>
      <c r="G27" s="8">
        <v>0.27008</v>
      </c>
      <c r="H27" s="8">
        <v>0.27008</v>
      </c>
      <c r="I27" s="8">
        <v>0.27008</v>
      </c>
      <c r="J27" s="8">
        <v>0.27008</v>
      </c>
      <c r="K27" s="8">
        <v>0.27008</v>
      </c>
      <c r="L27" s="8">
        <v>0.27008</v>
      </c>
      <c r="M27" s="8">
        <v>0.27008</v>
      </c>
    </row>
    <row r="28" spans="1:13" ht="15.75">
      <c r="A28" s="23" t="s">
        <v>30</v>
      </c>
      <c r="B28" s="24">
        <v>0.09959</v>
      </c>
      <c r="C28" s="8">
        <v>0.09959</v>
      </c>
      <c r="D28" s="8">
        <v>0.09959</v>
      </c>
      <c r="E28" s="8">
        <v>0.09959</v>
      </c>
      <c r="F28" s="8">
        <v>0.09959</v>
      </c>
      <c r="G28" s="8">
        <v>0.09959</v>
      </c>
      <c r="H28" s="8">
        <v>0.09959</v>
      </c>
      <c r="I28" s="8">
        <v>0.09959</v>
      </c>
      <c r="J28" s="8">
        <v>0.09959</v>
      </c>
      <c r="K28" s="8">
        <v>0.09959</v>
      </c>
      <c r="L28" s="8">
        <v>0.09959</v>
      </c>
      <c r="M28" s="8">
        <v>0.09959</v>
      </c>
    </row>
    <row r="29" spans="1:13" ht="15.75">
      <c r="A29" s="23" t="s">
        <v>31</v>
      </c>
      <c r="B29" s="24">
        <v>0.08244</v>
      </c>
      <c r="C29" s="8">
        <v>0.08244</v>
      </c>
      <c r="D29" s="8">
        <v>0.08244</v>
      </c>
      <c r="E29" s="8">
        <v>0.08244</v>
      </c>
      <c r="F29" s="8">
        <v>0.08244</v>
      </c>
      <c r="G29" s="8">
        <v>0.08244</v>
      </c>
      <c r="H29" s="8">
        <v>0.08244</v>
      </c>
      <c r="I29" s="8">
        <v>0.08244</v>
      </c>
      <c r="J29" s="8">
        <v>0.08244</v>
      </c>
      <c r="K29" s="8">
        <v>0.08244</v>
      </c>
      <c r="L29" s="8">
        <v>0.08244</v>
      </c>
      <c r="M29" s="8">
        <v>0.08244</v>
      </c>
    </row>
    <row r="30" spans="1:13" ht="15.75">
      <c r="A30" s="23" t="s">
        <v>32</v>
      </c>
      <c r="B30" s="24">
        <v>0.10072</v>
      </c>
      <c r="C30" s="8">
        <v>0.10072</v>
      </c>
      <c r="D30" s="8">
        <v>0.10072</v>
      </c>
      <c r="E30" s="8">
        <v>0.10072</v>
      </c>
      <c r="F30" s="8">
        <v>0.10072</v>
      </c>
      <c r="G30" s="8">
        <v>0.10072</v>
      </c>
      <c r="H30" s="8">
        <v>0.10072</v>
      </c>
      <c r="I30" s="8">
        <v>0.10072</v>
      </c>
      <c r="J30" s="8">
        <v>0.10072</v>
      </c>
      <c r="K30" s="8">
        <v>0.10072</v>
      </c>
      <c r="L30" s="8">
        <v>0.10072</v>
      </c>
      <c r="M30" s="8">
        <v>0.10072</v>
      </c>
    </row>
    <row r="31" spans="1:13" ht="15.75">
      <c r="A31" s="23" t="s">
        <v>33</v>
      </c>
      <c r="B31" s="24">
        <v>0.04776</v>
      </c>
      <c r="C31" s="8">
        <v>0.04776</v>
      </c>
      <c r="D31" s="8">
        <v>0.04776</v>
      </c>
      <c r="E31" s="8">
        <v>0.04776</v>
      </c>
      <c r="F31" s="8">
        <v>0.04776</v>
      </c>
      <c r="G31" s="8">
        <v>0.04776</v>
      </c>
      <c r="H31" s="8">
        <v>0.04776</v>
      </c>
      <c r="I31" s="8">
        <v>0.04776</v>
      </c>
      <c r="J31" s="8">
        <v>0.04776</v>
      </c>
      <c r="K31" s="8">
        <v>0.04776</v>
      </c>
      <c r="L31" s="8">
        <v>0.04776</v>
      </c>
      <c r="M31" s="8">
        <v>0.04776</v>
      </c>
    </row>
    <row r="32" spans="1:13" ht="15.75">
      <c r="A32" s="23" t="s">
        <v>34</v>
      </c>
      <c r="B32" s="24">
        <v>0.076</v>
      </c>
      <c r="C32" s="8">
        <v>0.076</v>
      </c>
      <c r="D32" s="8">
        <v>0.076</v>
      </c>
      <c r="E32" s="8">
        <v>0.076</v>
      </c>
      <c r="F32" s="8">
        <v>0.076</v>
      </c>
      <c r="G32" s="8">
        <v>0.076</v>
      </c>
      <c r="H32" s="8">
        <v>0.076</v>
      </c>
      <c r="I32" s="8">
        <v>0.076</v>
      </c>
      <c r="J32" s="8">
        <v>0.076</v>
      </c>
      <c r="K32" s="8">
        <v>0.076</v>
      </c>
      <c r="L32" s="8">
        <v>0.076</v>
      </c>
      <c r="M32" s="8">
        <v>0.076</v>
      </c>
    </row>
    <row r="33" spans="1:13" ht="15.75">
      <c r="A33" s="23" t="s">
        <v>35</v>
      </c>
      <c r="B33" s="24">
        <v>0.11481</v>
      </c>
      <c r="C33" s="8">
        <v>0.11481</v>
      </c>
      <c r="D33" s="8">
        <v>0.11481</v>
      </c>
      <c r="E33" s="8">
        <v>0.11481</v>
      </c>
      <c r="F33" s="8">
        <v>0.11481</v>
      </c>
      <c r="G33" s="8">
        <v>0.11481</v>
      </c>
      <c r="H33" s="8">
        <v>0.11481</v>
      </c>
      <c r="I33" s="8">
        <v>0.11481</v>
      </c>
      <c r="J33" s="8">
        <v>0.11481</v>
      </c>
      <c r="K33" s="8">
        <v>0.11481</v>
      </c>
      <c r="L33" s="8">
        <v>0.11481</v>
      </c>
      <c r="M33" s="8">
        <v>0.11481</v>
      </c>
    </row>
    <row r="34" spans="1:13" ht="15.75">
      <c r="A34" s="23" t="s">
        <v>36</v>
      </c>
      <c r="B34" s="24">
        <v>0.03053</v>
      </c>
      <c r="C34" s="8">
        <v>0.03053</v>
      </c>
      <c r="D34" s="8">
        <v>0.03053</v>
      </c>
      <c r="E34" s="8">
        <v>0.03053</v>
      </c>
      <c r="F34" s="8">
        <v>0.03053</v>
      </c>
      <c r="G34" s="8">
        <v>0.03053</v>
      </c>
      <c r="H34" s="8">
        <v>0.03053</v>
      </c>
      <c r="I34" s="8">
        <v>0.03053</v>
      </c>
      <c r="J34" s="8">
        <v>0.03053</v>
      </c>
      <c r="K34" s="8">
        <v>0.03053</v>
      </c>
      <c r="L34" s="8">
        <v>0.03053</v>
      </c>
      <c r="M34" s="8">
        <v>0.03053</v>
      </c>
    </row>
    <row r="35" spans="1:13" ht="15.75">
      <c r="A35" s="23" t="s">
        <v>37</v>
      </c>
      <c r="B35" s="24">
        <v>0.09221</v>
      </c>
      <c r="C35" s="8">
        <v>0.09221</v>
      </c>
      <c r="D35" s="8">
        <v>0.09221</v>
      </c>
      <c r="E35" s="8">
        <v>0.09221</v>
      </c>
      <c r="F35" s="8">
        <v>0.09221</v>
      </c>
      <c r="G35" s="8">
        <v>0.09221</v>
      </c>
      <c r="H35" s="8">
        <v>0.09221</v>
      </c>
      <c r="I35" s="8">
        <v>0.09221</v>
      </c>
      <c r="J35" s="8">
        <v>0.09221</v>
      </c>
      <c r="K35" s="8">
        <v>0.09221</v>
      </c>
      <c r="L35" s="8">
        <v>0.09221</v>
      </c>
      <c r="M35" s="8">
        <v>0.09221</v>
      </c>
    </row>
    <row r="36" spans="1:13" ht="15.75">
      <c r="A36" s="23" t="s">
        <v>38</v>
      </c>
      <c r="B36" s="24">
        <v>0.13444</v>
      </c>
      <c r="C36" s="8">
        <v>0.13444</v>
      </c>
      <c r="D36" s="8">
        <v>0.13444</v>
      </c>
      <c r="E36" s="8">
        <v>0.13444</v>
      </c>
      <c r="F36" s="8">
        <v>0.13444</v>
      </c>
      <c r="G36" s="8">
        <v>0.13444</v>
      </c>
      <c r="H36" s="8">
        <v>0.13444</v>
      </c>
      <c r="I36" s="8">
        <v>0.13444</v>
      </c>
      <c r="J36" s="8">
        <v>0.13444</v>
      </c>
      <c r="K36" s="8">
        <v>0.13444</v>
      </c>
      <c r="L36" s="8">
        <v>0.13444</v>
      </c>
      <c r="M36" s="8">
        <v>0.13444</v>
      </c>
    </row>
    <row r="37" spans="2:13" ht="11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1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11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11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11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2.4" right="0.75" top="1.4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0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46</v>
      </c>
      <c r="B4" s="6">
        <f>'[1]30yr tmin'!B5-'[1]30yr tmin'!B10</f>
        <v>-1.1</v>
      </c>
      <c r="C4" s="6">
        <f>'[1]30yr tmin'!C5-'[1]30yr tmin'!C10</f>
        <v>-1.3</v>
      </c>
      <c r="D4" s="6">
        <f>'[1]30yr tmin'!D5-'[1]30yr tmin'!D10</f>
        <v>-0.8999999999999999</v>
      </c>
      <c r="E4" s="6">
        <f>'[1]30yr tmin'!E5-'[1]30yr tmin'!E10</f>
        <v>-0.6999999999999997</v>
      </c>
      <c r="F4" s="6">
        <f>'[1]30yr tmin'!F5-'[1]30yr tmin'!F10</f>
        <v>-0.6000000000000005</v>
      </c>
      <c r="G4" s="6">
        <f>'[1]30yr tmin'!G5-'[1]30yr tmin'!G10</f>
        <v>-0.8000000000000007</v>
      </c>
      <c r="H4" s="6">
        <f>'[1]30yr tmin'!H5-'[1]30yr tmin'!H10</f>
        <v>-1.0999999999999996</v>
      </c>
      <c r="I4" s="6">
        <f>'[1]30yr tmin'!I5-'[1]30yr tmin'!I10</f>
        <v>-1.200000000000001</v>
      </c>
      <c r="J4" s="6">
        <f>'[1]30yr tmin'!J5-'[1]30yr tmin'!J10</f>
        <v>-1.4000000000000004</v>
      </c>
      <c r="K4" s="6">
        <f>'[1]30yr tmin'!K5-'[1]30yr tmin'!K10</f>
        <v>-1.6000000000000005</v>
      </c>
      <c r="L4" s="6">
        <f>'[1]30yr tmin'!L5-'[1]30yr tmin'!L10</f>
        <v>-1</v>
      </c>
      <c r="M4" s="6">
        <f>'[1]30yr tmin'!M5-'[1]30yr tmin'!M10</f>
        <v>-1</v>
      </c>
      <c r="N4" s="6" t="s">
        <v>3</v>
      </c>
    </row>
    <row r="5" spans="1:14" ht="11.25">
      <c r="A5" s="4" t="s">
        <v>47</v>
      </c>
      <c r="B5" s="6">
        <f>'[1]30yr tmin'!B5-'[1]30yr tmin'!B11</f>
        <v>-0.4</v>
      </c>
      <c r="C5" s="6">
        <f>'[1]30yr tmin'!C5-'[1]30yr tmin'!C11</f>
        <v>-0.2</v>
      </c>
      <c r="D5" s="6">
        <f>'[1]30yr tmin'!D5-'[1]30yr tmin'!D11</f>
        <v>-0.19999999999999996</v>
      </c>
      <c r="E5" s="6">
        <f>'[1]30yr tmin'!E5-'[1]30yr tmin'!E11</f>
        <v>0</v>
      </c>
      <c r="F5" s="6">
        <f>'[1]30yr tmin'!F5-'[1]30yr tmin'!F11</f>
        <v>0.20000000000000018</v>
      </c>
      <c r="G5" s="6">
        <f>'[1]30yr tmin'!G5-'[1]30yr tmin'!G11</f>
        <v>0.09999999999999964</v>
      </c>
      <c r="H5" s="6">
        <f>'[1]30yr tmin'!H5-'[1]30yr tmin'!H11</f>
        <v>-0.09999999999999964</v>
      </c>
      <c r="I5" s="6">
        <f>'[1]30yr tmin'!I5-'[1]30yr tmin'!I11</f>
        <v>-0.10000000000000142</v>
      </c>
      <c r="J5" s="6">
        <f>'[1]30yr tmin'!J5-'[1]30yr tmin'!J11</f>
        <v>0</v>
      </c>
      <c r="K5" s="6">
        <f>'[1]30yr tmin'!K5-'[1]30yr tmin'!K11</f>
        <v>0</v>
      </c>
      <c r="L5" s="6">
        <f>'[1]30yr tmin'!L5-'[1]30yr tmin'!L11</f>
        <v>-0.3999999999999999</v>
      </c>
      <c r="M5" s="6">
        <f>'[1]30yr tmin'!M5-'[1]30yr tmin'!M11</f>
        <v>-0.39999999999999997</v>
      </c>
      <c r="N5" s="6" t="s">
        <v>3</v>
      </c>
    </row>
    <row r="6" spans="1:14" ht="11.25">
      <c r="A6" s="4" t="s">
        <v>48</v>
      </c>
      <c r="B6" s="6">
        <f>'[1]30yr tmin'!B6-'[1]30yr tmin'!B17</f>
        <v>-0.2999999999999998</v>
      </c>
      <c r="C6" s="6">
        <f>'[1]30yr tmin'!C6-'[1]30yr tmin'!C17</f>
        <v>0.20000000000000007</v>
      </c>
      <c r="D6" s="6">
        <f>'[1]30yr tmin'!D6-'[1]30yr tmin'!D17</f>
        <v>-0.39999999999999997</v>
      </c>
      <c r="E6" s="6">
        <f>'[1]30yr tmin'!E6-'[1]30yr tmin'!E17</f>
        <v>0.19999999999999996</v>
      </c>
      <c r="F6" s="6">
        <f>'[1]30yr tmin'!F6-'[1]30yr tmin'!F17</f>
        <v>0.2999999999999998</v>
      </c>
      <c r="G6" s="6">
        <f>'[1]30yr tmin'!G6-'[1]30yr tmin'!G17</f>
        <v>0.10000000000000053</v>
      </c>
      <c r="H6" s="6">
        <f>'[1]30yr tmin'!H6-'[1]30yr tmin'!H17</f>
        <v>-0.5</v>
      </c>
      <c r="I6" s="6">
        <f>'[1]30yr tmin'!I6-'[1]30yr tmin'!I17</f>
        <v>-0.1999999999999993</v>
      </c>
      <c r="J6" s="6">
        <f>'[1]30yr tmin'!J6-'[1]30yr tmin'!J17</f>
        <v>0.09999999999999964</v>
      </c>
      <c r="K6" s="6">
        <f>'[1]30yr tmin'!K6-'[1]30yr tmin'!K17</f>
        <v>0.20000000000000018</v>
      </c>
      <c r="L6" s="6">
        <f>'[1]30yr tmin'!L6-'[1]30yr tmin'!L17</f>
        <v>-0.5</v>
      </c>
      <c r="M6" s="6">
        <f>'[1]30yr tmin'!M6-'[1]30yr tmin'!M17</f>
        <v>0.09999999999999987</v>
      </c>
      <c r="N6" s="6" t="s">
        <v>3</v>
      </c>
    </row>
    <row r="7" spans="1:14" ht="11.25">
      <c r="A7" s="4" t="s">
        <v>49</v>
      </c>
      <c r="B7" s="6">
        <f>'[1]30yr tmin'!B7-'[1]30yr tmin'!B29</f>
        <v>-1.5</v>
      </c>
      <c r="C7" s="6">
        <f>'[1]30yr tmin'!C7-'[1]30yr tmin'!C29</f>
        <v>0.2999999999999998</v>
      </c>
      <c r="D7" s="6">
        <f>'[1]30yr tmin'!D7-'[1]30yr tmin'!D29</f>
        <v>-0.10000000000000009</v>
      </c>
      <c r="E7" s="6">
        <f>'[1]30yr tmin'!E7-'[1]30yr tmin'!E29</f>
        <v>0.09999999999999998</v>
      </c>
      <c r="F7" s="6">
        <f>'[1]30yr tmin'!F7-'[1]30yr tmin'!F29</f>
        <v>0.3999999999999999</v>
      </c>
      <c r="G7" s="6">
        <f>'[1]30yr tmin'!G7-'[1]30yr tmin'!G29</f>
        <v>0.09999999999999964</v>
      </c>
      <c r="H7" s="6">
        <f>'[1]30yr tmin'!H7-'[1]30yr tmin'!H29</f>
        <v>-0.6999999999999993</v>
      </c>
      <c r="I7" s="6">
        <f>'[1]30yr tmin'!I7-'[1]30yr tmin'!I29</f>
        <v>-0.29999999999999893</v>
      </c>
      <c r="J7" s="6">
        <f>'[1]30yr tmin'!J7-'[1]30yr tmin'!J29</f>
        <v>-0.20000000000000018</v>
      </c>
      <c r="K7" s="6">
        <f>'[1]30yr tmin'!K7-'[1]30yr tmin'!K29</f>
        <v>-0.5999999999999996</v>
      </c>
      <c r="L7" s="6">
        <f>'[1]30yr tmin'!L7-'[1]30yr tmin'!L29</f>
        <v>0.30000000000000004</v>
      </c>
      <c r="M7" s="6">
        <f>'[1]30yr tmin'!M7-'[1]30yr tmin'!M29</f>
        <v>0</v>
      </c>
      <c r="N7" s="6" t="s">
        <v>3</v>
      </c>
    </row>
    <row r="8" spans="1:14" ht="11.25">
      <c r="A8" s="4" t="s">
        <v>50</v>
      </c>
      <c r="B8" s="6">
        <f>'[1]30yr tmin'!B7-'[1]30yr tmin'!B31</f>
        <v>-0.7</v>
      </c>
      <c r="C8" s="6">
        <f>'[1]30yr tmin'!C7-'[1]30yr tmin'!C31</f>
        <v>-0.6000000000000001</v>
      </c>
      <c r="D8" s="6">
        <f>'[1]30yr tmin'!D7-'[1]30yr tmin'!D31</f>
        <v>-1.2000000000000002</v>
      </c>
      <c r="E8" s="6">
        <f>'[1]30yr tmin'!E7-'[1]30yr tmin'!E31</f>
        <v>-0.20000000000000007</v>
      </c>
      <c r="F8" s="6">
        <f>'[1]30yr tmin'!F7-'[1]30yr tmin'!F31</f>
        <v>-0.5</v>
      </c>
      <c r="G8" s="6">
        <f>'[1]30yr tmin'!G7-'[1]30yr tmin'!G31</f>
        <v>-0.7000000000000002</v>
      </c>
      <c r="H8" s="6">
        <f>'[1]30yr tmin'!H7-'[1]30yr tmin'!H31</f>
        <v>-1.5999999999999996</v>
      </c>
      <c r="I8" s="6">
        <f>'[1]30yr tmin'!I7-'[1]30yr tmin'!I31</f>
        <v>-1.1999999999999993</v>
      </c>
      <c r="J8" s="6">
        <f>'[1]30yr tmin'!J7-'[1]30yr tmin'!J31</f>
        <v>-2.3</v>
      </c>
      <c r="K8" s="6">
        <f>'[1]30yr tmin'!K7-'[1]30yr tmin'!K31</f>
        <v>-1.5</v>
      </c>
      <c r="L8" s="6">
        <f>'[1]30yr tmin'!L7-'[1]30yr tmin'!L31</f>
        <v>-0.7</v>
      </c>
      <c r="M8" s="6">
        <f>'[1]30yr tmin'!M7-'[1]30yr tmin'!M31</f>
        <v>-1.1</v>
      </c>
      <c r="N8" s="6" t="s">
        <v>3</v>
      </c>
    </row>
    <row r="9" spans="1:14" ht="11.25">
      <c r="A9" s="4" t="s">
        <v>51</v>
      </c>
      <c r="B9" s="6">
        <f>'[1]30yr tmin'!B7-'[1]30yr tmin'!B8</f>
        <v>0.30000000000000027</v>
      </c>
      <c r="C9" s="6">
        <f>'[1]30yr tmin'!C7-'[1]30yr tmin'!C8</f>
        <v>0.7</v>
      </c>
      <c r="D9" s="6">
        <f>'[1]30yr tmin'!D7-'[1]30yr tmin'!D8</f>
        <v>0.5999999999999999</v>
      </c>
      <c r="E9" s="6">
        <f>'[1]30yr tmin'!E7-'[1]30yr tmin'!E8</f>
        <v>0.7</v>
      </c>
      <c r="F9" s="6">
        <f>'[1]30yr tmin'!F7-'[1]30yr tmin'!F8</f>
        <v>0.8999999999999999</v>
      </c>
      <c r="G9" s="6">
        <f>'[1]30yr tmin'!G7-'[1]30yr tmin'!G8</f>
        <v>0.7000000000000002</v>
      </c>
      <c r="H9" s="6">
        <f>'[1]30yr tmin'!H7-'[1]30yr tmin'!H8</f>
        <v>0.8000000000000007</v>
      </c>
      <c r="I9" s="6">
        <f>'[1]30yr tmin'!I7-'[1]30yr tmin'!I8</f>
        <v>0.9000000000000004</v>
      </c>
      <c r="J9" s="6">
        <f>'[1]30yr tmin'!J7-'[1]30yr tmin'!J8</f>
        <v>0.7000000000000002</v>
      </c>
      <c r="K9" s="6">
        <f>'[1]30yr tmin'!K7-'[1]30yr tmin'!K8</f>
        <v>0.8000000000000003</v>
      </c>
      <c r="L9" s="6">
        <f>'[1]30yr tmin'!L7-'[1]30yr tmin'!L8</f>
        <v>0.6000000000000001</v>
      </c>
      <c r="M9" s="6">
        <f>'[1]30yr tmin'!M7-'[1]30yr tmin'!M8</f>
        <v>0.5000000000000002</v>
      </c>
      <c r="N9" s="6" t="s">
        <v>3</v>
      </c>
    </row>
    <row r="10" spans="1:14" ht="11.25">
      <c r="A10" s="4" t="s">
        <v>52</v>
      </c>
      <c r="B10" s="6">
        <f>'[1]30yr tmin'!B8-'[1]30yr tmin'!B13</f>
        <v>-0.10000000000000009</v>
      </c>
      <c r="C10" s="6">
        <f>'[1]30yr tmin'!C8-'[1]30yr tmin'!C13</f>
        <v>-0.10000000000000009</v>
      </c>
      <c r="D10" s="6">
        <f>'[1]30yr tmin'!D8-'[1]30yr tmin'!D13</f>
        <v>-0.5</v>
      </c>
      <c r="E10" s="6">
        <f>'[1]30yr tmin'!E8-'[1]30yr tmin'!E13</f>
        <v>-0.2</v>
      </c>
      <c r="F10" s="6">
        <f>'[1]30yr tmin'!F8-'[1]30yr tmin'!F13</f>
        <v>-0.8000000000000003</v>
      </c>
      <c r="G10" s="6">
        <f>'[1]30yr tmin'!G8-'[1]30yr tmin'!G13</f>
        <v>-0.5</v>
      </c>
      <c r="H10" s="6">
        <f>'[1]30yr tmin'!H8-'[1]30yr tmin'!H13</f>
        <v>-1.8000000000000007</v>
      </c>
      <c r="I10" s="6">
        <f>'[1]30yr tmin'!I8-'[1]30yr tmin'!I13</f>
        <v>-1.799999999999999</v>
      </c>
      <c r="J10" s="6">
        <f>'[1]30yr tmin'!J8-'[1]30yr tmin'!J13</f>
        <v>-1.700000000000001</v>
      </c>
      <c r="K10" s="6">
        <f>'[1]30yr tmin'!K8-'[1]30yr tmin'!K13</f>
        <v>-0.8999999999999999</v>
      </c>
      <c r="L10" s="6">
        <f>'[1]30yr tmin'!L8-'[1]30yr tmin'!L13</f>
        <v>-0.7000000000000001</v>
      </c>
      <c r="M10" s="6">
        <f>'[1]30yr tmin'!M8-'[1]30yr tmin'!M13</f>
        <v>-0.10000000000000009</v>
      </c>
      <c r="N10" s="6" t="s">
        <v>3</v>
      </c>
    </row>
    <row r="11" spans="1:14" ht="11.25">
      <c r="A11" s="4" t="s">
        <v>53</v>
      </c>
      <c r="B11" s="6">
        <f>'[1]30yr tmin'!B8-'[1]30yr tmin'!B31</f>
        <v>-1.0000000000000002</v>
      </c>
      <c r="C11" s="6">
        <f>'[1]30yr tmin'!C8-'[1]30yr tmin'!C31</f>
        <v>-1.3</v>
      </c>
      <c r="D11" s="6">
        <f>'[1]30yr tmin'!D8-'[1]30yr tmin'!D31</f>
        <v>-1.8</v>
      </c>
      <c r="E11" s="6">
        <f>'[1]30yr tmin'!E8-'[1]30yr tmin'!E31</f>
        <v>-0.9</v>
      </c>
      <c r="F11" s="6">
        <f>'[1]30yr tmin'!F8-'[1]30yr tmin'!F31</f>
        <v>-1.4</v>
      </c>
      <c r="G11" s="6">
        <f>'[1]30yr tmin'!G8-'[1]30yr tmin'!G31</f>
        <v>-1.4000000000000004</v>
      </c>
      <c r="H11" s="6">
        <f>'[1]30yr tmin'!H8-'[1]30yr tmin'!H31</f>
        <v>-2.4000000000000004</v>
      </c>
      <c r="I11" s="6">
        <f>'[1]30yr tmin'!I8-'[1]30yr tmin'!I31</f>
        <v>-2.0999999999999996</v>
      </c>
      <c r="J11" s="6">
        <f>'[1]30yr tmin'!J8-'[1]30yr tmin'!J31</f>
        <v>-3</v>
      </c>
      <c r="K11" s="6">
        <f>'[1]30yr tmin'!K8-'[1]30yr tmin'!K31</f>
        <v>-2.3000000000000003</v>
      </c>
      <c r="L11" s="6">
        <f>'[1]30yr tmin'!L8-'[1]30yr tmin'!L31</f>
        <v>-1.3</v>
      </c>
      <c r="M11" s="6">
        <f>'[1]30yr tmin'!M8-'[1]30yr tmin'!M31</f>
        <v>-1.6</v>
      </c>
      <c r="N11" s="6" t="s">
        <v>3</v>
      </c>
    </row>
    <row r="12" spans="1:14" ht="11.25">
      <c r="A12" s="4" t="s">
        <v>54</v>
      </c>
      <c r="B12" s="6">
        <f>'[1]30yr tmin'!B9-'[1]30yr tmin'!B14</f>
        <v>-0.09999999999999998</v>
      </c>
      <c r="C12" s="6">
        <f>'[1]30yr tmin'!C9-'[1]30yr tmin'!C14</f>
        <v>-0.8</v>
      </c>
      <c r="D12" s="6">
        <f>'[1]30yr tmin'!D9-'[1]30yr tmin'!D14</f>
        <v>-0.6</v>
      </c>
      <c r="E12" s="6">
        <f>'[1]30yr tmin'!E9-'[1]30yr tmin'!E14</f>
        <v>-0.9000000000000001</v>
      </c>
      <c r="F12" s="6">
        <f>'[1]30yr tmin'!F9-'[1]30yr tmin'!F14</f>
        <v>-0.9000000000000004</v>
      </c>
      <c r="G12" s="6">
        <f>'[1]30yr tmin'!G9-'[1]30yr tmin'!G14</f>
        <v>-1.0999999999999996</v>
      </c>
      <c r="H12" s="6">
        <f>'[1]30yr tmin'!H9-'[1]30yr tmin'!H14</f>
        <v>-1.5</v>
      </c>
      <c r="I12" s="6">
        <f>'[1]30yr tmin'!I9-'[1]30yr tmin'!I14</f>
        <v>-1.299999999999999</v>
      </c>
      <c r="J12" s="6">
        <f>'[1]30yr tmin'!J9-'[1]30yr tmin'!J14</f>
        <v>-1.299999999999999</v>
      </c>
      <c r="K12" s="6">
        <f>'[1]30yr tmin'!K9-'[1]30yr tmin'!K14</f>
        <v>-1.1000000000000005</v>
      </c>
      <c r="L12" s="6">
        <f>'[1]30yr tmin'!L9-'[1]30yr tmin'!L14</f>
        <v>-0.6000000000000001</v>
      </c>
      <c r="M12" s="6">
        <f>'[1]30yr tmin'!M9-'[1]30yr tmin'!M14</f>
        <v>-0.7</v>
      </c>
      <c r="N12" s="6" t="s">
        <v>3</v>
      </c>
    </row>
    <row r="13" spans="1:14" ht="11.25">
      <c r="A13" s="4" t="s">
        <v>55</v>
      </c>
      <c r="B13" s="6">
        <f>'[1]30yr tmin'!B11-'[1]30yr tmin'!B10</f>
        <v>-0.7</v>
      </c>
      <c r="C13" s="6">
        <f>'[1]30yr tmin'!C11-'[1]30yr tmin'!C10</f>
        <v>-1.1</v>
      </c>
      <c r="D13" s="6">
        <f>'[1]30yr tmin'!D11-'[1]30yr tmin'!D10</f>
        <v>-0.7</v>
      </c>
      <c r="E13" s="6">
        <f>'[1]30yr tmin'!E11-'[1]30yr tmin'!E10</f>
        <v>-0.6999999999999997</v>
      </c>
      <c r="F13" s="6">
        <f>'[1]30yr tmin'!F11-'[1]30yr tmin'!F10</f>
        <v>-0.8000000000000007</v>
      </c>
      <c r="G13" s="6">
        <f>'[1]30yr tmin'!G11-'[1]30yr tmin'!G10</f>
        <v>-0.9000000000000004</v>
      </c>
      <c r="H13" s="6">
        <f>'[1]30yr tmin'!H11-'[1]30yr tmin'!H10</f>
        <v>-1</v>
      </c>
      <c r="I13" s="6">
        <f>'[1]30yr tmin'!I11-'[1]30yr tmin'!I10</f>
        <v>-1.0999999999999996</v>
      </c>
      <c r="J13" s="6">
        <f>'[1]30yr tmin'!J11-'[1]30yr tmin'!J10</f>
        <v>-1.4000000000000004</v>
      </c>
      <c r="K13" s="6">
        <f>'[1]30yr tmin'!K11-'[1]30yr tmin'!K10</f>
        <v>-1.6000000000000005</v>
      </c>
      <c r="L13" s="6">
        <f>'[1]30yr tmin'!L11-'[1]30yr tmin'!L10</f>
        <v>-0.6000000000000001</v>
      </c>
      <c r="M13" s="6">
        <f>'[1]30yr tmin'!M11-'[1]30yr tmin'!M10</f>
        <v>-0.6000000000000001</v>
      </c>
      <c r="N13" s="6" t="s">
        <v>3</v>
      </c>
    </row>
    <row r="14" spans="1:14" ht="11.25">
      <c r="A14" s="4" t="s">
        <v>77</v>
      </c>
      <c r="B14" s="6">
        <f>'[1]30yr tmin'!B23-'[1]30yr tmin'!B12</f>
        <v>0</v>
      </c>
      <c r="C14" s="6">
        <f>'[1]30yr tmin'!C23-'[1]30yr tmin'!C12</f>
        <v>-0.10000000000000003</v>
      </c>
      <c r="D14" s="6">
        <f>'[1]30yr tmin'!D23-'[1]30yr tmin'!D12</f>
        <v>-0.5000000000000001</v>
      </c>
      <c r="E14" s="6">
        <f>'[1]30yr tmin'!E23-'[1]30yr tmin'!E12</f>
        <v>-0.3999999999999999</v>
      </c>
      <c r="F14" s="6">
        <f>'[1]30yr tmin'!F23-'[1]30yr tmin'!F12</f>
        <v>-1</v>
      </c>
      <c r="G14" s="6">
        <f>'[1]30yr tmin'!G23-'[1]30yr tmin'!G12</f>
        <v>-0.8999999999999995</v>
      </c>
      <c r="H14" s="6">
        <f>'[1]30yr tmin'!H23-'[1]30yr tmin'!H12</f>
        <v>-1.5</v>
      </c>
      <c r="I14" s="6">
        <f>'[1]30yr tmin'!I23-'[1]30yr tmin'!I12</f>
        <v>-1.6999999999999993</v>
      </c>
      <c r="J14" s="6">
        <f>'[1]30yr tmin'!J23-'[1]30yr tmin'!J12</f>
        <v>-1.4000000000000004</v>
      </c>
      <c r="K14" s="6">
        <f>'[1]30yr tmin'!K23-'[1]30yr tmin'!K12</f>
        <v>-0.9000000000000004</v>
      </c>
      <c r="L14" s="6">
        <f>'[1]30yr tmin'!L23-'[1]30yr tmin'!L12</f>
        <v>-0.6000000000000001</v>
      </c>
      <c r="M14" s="6">
        <f>'[1]30yr tmin'!M23-'[1]30yr tmin'!M12</f>
        <v>0</v>
      </c>
      <c r="N14" s="6" t="s">
        <v>3</v>
      </c>
    </row>
    <row r="15" spans="1:14" ht="11.25">
      <c r="A15" s="4" t="s">
        <v>78</v>
      </c>
      <c r="B15" s="6">
        <f>'[1]30yr tmin'!B31-'[1]30yr tmin'!B13</f>
        <v>0.9000000000000001</v>
      </c>
      <c r="C15" s="6">
        <f>'[1]30yr tmin'!C31-'[1]30yr tmin'!C13</f>
        <v>1.2</v>
      </c>
      <c r="D15" s="6">
        <f>'[1]30yr tmin'!D31-'[1]30yr tmin'!D13</f>
        <v>1.3</v>
      </c>
      <c r="E15" s="6">
        <f>'[1]30yr tmin'!E31-'[1]30yr tmin'!E13</f>
        <v>0.7</v>
      </c>
      <c r="F15" s="6">
        <f>'[1]30yr tmin'!F31-'[1]30yr tmin'!F13</f>
        <v>0.5999999999999996</v>
      </c>
      <c r="G15" s="6">
        <f>'[1]30yr tmin'!G31-'[1]30yr tmin'!G13</f>
        <v>0.9000000000000004</v>
      </c>
      <c r="H15" s="6">
        <f>'[1]30yr tmin'!H31-'[1]30yr tmin'!H13</f>
        <v>0.5999999999999996</v>
      </c>
      <c r="I15" s="6">
        <f>'[1]30yr tmin'!I31-'[1]30yr tmin'!I13</f>
        <v>0.3000000000000007</v>
      </c>
      <c r="J15" s="6">
        <f>'[1]30yr tmin'!J31-'[1]30yr tmin'!J13</f>
        <v>1.299999999999999</v>
      </c>
      <c r="K15" s="6">
        <f>'[1]30yr tmin'!K31-'[1]30yr tmin'!K13</f>
        <v>1.4000000000000004</v>
      </c>
      <c r="L15" s="6">
        <f>'[1]30yr tmin'!L31-'[1]30yr tmin'!L13</f>
        <v>0.6000000000000001</v>
      </c>
      <c r="M15" s="6">
        <f>'[1]30yr tmin'!M31-'[1]30yr tmin'!M13</f>
        <v>1.5</v>
      </c>
      <c r="N15" s="6" t="s">
        <v>3</v>
      </c>
    </row>
    <row r="16" spans="1:14" ht="11.25">
      <c r="A16" s="4" t="s">
        <v>79</v>
      </c>
      <c r="B16" s="6">
        <f>'[1]30yr tmin'!B20-'[1]30yr tmin'!B15</f>
        <v>0.3</v>
      </c>
      <c r="C16" s="6">
        <f>'[1]30yr tmin'!C20-'[1]30yr tmin'!C15</f>
        <v>-0.19999999999999996</v>
      </c>
      <c r="D16" s="6">
        <f>'[1]30yr tmin'!D20-'[1]30yr tmin'!D15</f>
        <v>0.09999999999999987</v>
      </c>
      <c r="E16" s="6">
        <f>'[1]30yr tmin'!E20-'[1]30yr tmin'!E15</f>
        <v>-0.09999999999999964</v>
      </c>
      <c r="F16" s="6">
        <f>'[1]30yr tmin'!F20-'[1]30yr tmin'!F15</f>
        <v>0.5999999999999996</v>
      </c>
      <c r="G16" s="6">
        <f>'[1]30yr tmin'!G20-'[1]30yr tmin'!G15</f>
        <v>0.29999999999999893</v>
      </c>
      <c r="H16" s="6">
        <f>'[1]30yr tmin'!H20-'[1]30yr tmin'!H15</f>
        <v>0.6999999999999993</v>
      </c>
      <c r="I16" s="6">
        <f>'[1]30yr tmin'!I20-'[1]30yr tmin'!I15</f>
        <v>0.5</v>
      </c>
      <c r="J16" s="6">
        <f>'[1]30yr tmin'!J20-'[1]30yr tmin'!J15</f>
        <v>0.29999999999999893</v>
      </c>
      <c r="K16" s="6">
        <f>'[1]30yr tmin'!K20-'[1]30yr tmin'!K15</f>
        <v>0.10000000000000053</v>
      </c>
      <c r="L16" s="6">
        <f>'[1]30yr tmin'!L20-'[1]30yr tmin'!L15</f>
        <v>0.3999999999999999</v>
      </c>
      <c r="M16" s="6">
        <f>'[1]30yr tmin'!M20-'[1]30yr tmin'!M15</f>
        <v>0.1</v>
      </c>
      <c r="N16" s="6" t="s">
        <v>3</v>
      </c>
    </row>
    <row r="17" spans="1:14" ht="11.25">
      <c r="A17" s="4" t="s">
        <v>56</v>
      </c>
      <c r="B17" s="6">
        <f>'[1]30yr tmin'!B15-'[1]30yr tmin'!B25</f>
        <v>0</v>
      </c>
      <c r="C17" s="6">
        <f>'[1]30yr tmin'!C15-'[1]30yr tmin'!C25</f>
        <v>0.19999999999999996</v>
      </c>
      <c r="D17" s="6">
        <f>'[1]30yr tmin'!D15-'[1]30yr tmin'!D25</f>
        <v>0.40000000000000013</v>
      </c>
      <c r="E17" s="6">
        <f>'[1]30yr tmin'!E15-'[1]30yr tmin'!E25</f>
        <v>0.5999999999999996</v>
      </c>
      <c r="F17" s="6">
        <f>'[1]30yr tmin'!F15-'[1]30yr tmin'!F25</f>
        <v>0</v>
      </c>
      <c r="G17" s="6">
        <f>'[1]30yr tmin'!G15-'[1]30yr tmin'!G25</f>
        <v>0.3000000000000007</v>
      </c>
      <c r="H17" s="6">
        <f>'[1]30yr tmin'!H15-'[1]30yr tmin'!H25</f>
        <v>0.40000000000000036</v>
      </c>
      <c r="I17" s="6">
        <f>'[1]30yr tmin'!I15-'[1]30yr tmin'!I25</f>
        <v>0.1999999999999993</v>
      </c>
      <c r="J17" s="6">
        <f>'[1]30yr tmin'!J15-'[1]30yr tmin'!J25</f>
        <v>0.5000000000000009</v>
      </c>
      <c r="K17" s="6">
        <f>'[1]30yr tmin'!K15-'[1]30yr tmin'!K25</f>
        <v>0.20000000000000018</v>
      </c>
      <c r="L17" s="6">
        <f>'[1]30yr tmin'!L15-'[1]30yr tmin'!L25</f>
        <v>0.19999999999999996</v>
      </c>
      <c r="M17" s="6">
        <f>'[1]30yr tmin'!M15-'[1]30yr tmin'!M25</f>
        <v>0.5</v>
      </c>
      <c r="N17" s="6" t="s">
        <v>3</v>
      </c>
    </row>
    <row r="18" spans="1:14" ht="11.25">
      <c r="A18" s="4" t="s">
        <v>57</v>
      </c>
      <c r="B18" s="6">
        <f>'[1]30yr tmin'!B16-'[1]30yr tmin'!B24</f>
        <v>0.5</v>
      </c>
      <c r="C18" s="6">
        <f>'[1]30yr tmin'!C16-'[1]30yr tmin'!C24</f>
        <v>0.6000000000000001</v>
      </c>
      <c r="D18" s="6">
        <f>'[1]30yr tmin'!D16-'[1]30yr tmin'!D24</f>
        <v>0.5</v>
      </c>
      <c r="E18" s="6">
        <f>'[1]30yr tmin'!E16-'[1]30yr tmin'!E24</f>
        <v>0.3999999999999999</v>
      </c>
      <c r="F18" s="6">
        <f>'[1]30yr tmin'!F16-'[1]30yr tmin'!F24</f>
        <v>0.5999999999999996</v>
      </c>
      <c r="G18" s="6">
        <f>'[1]30yr tmin'!G16-'[1]30yr tmin'!G24</f>
        <v>0.5</v>
      </c>
      <c r="H18" s="6">
        <f>'[1]30yr tmin'!H16-'[1]30yr tmin'!H24</f>
        <v>0.7000000000000011</v>
      </c>
      <c r="I18" s="6">
        <f>'[1]30yr tmin'!I16-'[1]30yr tmin'!I24</f>
        <v>0.6000000000000014</v>
      </c>
      <c r="J18" s="6">
        <f>'[1]30yr tmin'!J16-'[1]30yr tmin'!J24</f>
        <v>0.40000000000000036</v>
      </c>
      <c r="K18" s="6">
        <f>'[1]30yr tmin'!K16-'[1]30yr tmin'!K24</f>
        <v>0.2999999999999998</v>
      </c>
      <c r="L18" s="6">
        <f>'[1]30yr tmin'!L16-'[1]30yr tmin'!L24</f>
        <v>0.5</v>
      </c>
      <c r="M18" s="6">
        <f>'[1]30yr tmin'!M16-'[1]30yr tmin'!M24</f>
        <v>0.6000000000000001</v>
      </c>
      <c r="N18" s="6" t="s">
        <v>3</v>
      </c>
    </row>
    <row r="19" spans="1:14" ht="11.25">
      <c r="A19" s="4" t="s">
        <v>80</v>
      </c>
      <c r="B19" s="6">
        <f>'[1]30yr tmin'!B30-'[1]30yr tmin'!B18</f>
        <v>0</v>
      </c>
      <c r="C19" s="6">
        <f>'[1]30yr tmin'!C30-'[1]30yr tmin'!C18</f>
        <v>0.19999999999999996</v>
      </c>
      <c r="D19" s="6">
        <f>'[1]30yr tmin'!D30-'[1]30yr tmin'!D18</f>
        <v>0.5000000000000002</v>
      </c>
      <c r="E19" s="6">
        <f>'[1]30yr tmin'!E30-'[1]30yr tmin'!E18</f>
        <v>0.20000000000000018</v>
      </c>
      <c r="F19" s="6">
        <f>'[1]30yr tmin'!F30-'[1]30yr tmin'!F18</f>
        <v>0.5</v>
      </c>
      <c r="G19" s="6">
        <f>'[1]30yr tmin'!G30-'[1]30yr tmin'!G18</f>
        <v>0.5</v>
      </c>
      <c r="H19" s="6">
        <f>'[1]30yr tmin'!H30-'[1]30yr tmin'!H18</f>
        <v>-0.5999999999999996</v>
      </c>
      <c r="I19" s="6">
        <f>'[1]30yr tmin'!I30-'[1]30yr tmin'!I18</f>
        <v>-0.8000000000000007</v>
      </c>
      <c r="J19" s="6">
        <f>'[1]30yr tmin'!J30-'[1]30yr tmin'!J18</f>
        <v>-0.40000000000000036</v>
      </c>
      <c r="K19" s="6">
        <f>'[1]30yr tmin'!K30-'[1]30yr tmin'!K18</f>
        <v>-0.40000000000000036</v>
      </c>
      <c r="L19" s="6">
        <f>'[1]30yr tmin'!L30-'[1]30yr tmin'!L18</f>
        <v>-0.09999999999999964</v>
      </c>
      <c r="M19" s="6">
        <f>'[1]30yr tmin'!M30-'[1]30yr tmin'!M18</f>
        <v>0.4</v>
      </c>
      <c r="N19" s="6" t="s">
        <v>3</v>
      </c>
    </row>
    <row r="20" spans="1:14" ht="11.25">
      <c r="A20" s="4" t="s">
        <v>58</v>
      </c>
      <c r="B20" s="6">
        <f>'[1]30yr tmin'!B19-'[1]30yr tmin'!B21</f>
        <v>0</v>
      </c>
      <c r="C20" s="6">
        <f>'[1]30yr tmin'!C19-'[1]30yr tmin'!C21</f>
        <v>0.10000000000000009</v>
      </c>
      <c r="D20" s="6">
        <f>'[1]30yr tmin'!D19-'[1]30yr tmin'!D21</f>
        <v>-0.10000000000000009</v>
      </c>
      <c r="E20" s="6">
        <f>'[1]30yr tmin'!E19-'[1]30yr tmin'!E21</f>
        <v>-0.10000000000000009</v>
      </c>
      <c r="F20" s="6">
        <f>'[1]30yr tmin'!F19-'[1]30yr tmin'!F21</f>
        <v>0.1999999999999993</v>
      </c>
      <c r="G20" s="6">
        <f>'[1]30yr tmin'!G19-'[1]30yr tmin'!G21</f>
        <v>0.09999999999999964</v>
      </c>
      <c r="H20" s="6">
        <f>'[1]30yr tmin'!H19-'[1]30yr tmin'!H21</f>
        <v>0.09999999999999964</v>
      </c>
      <c r="I20" s="6">
        <f>'[1]30yr tmin'!I19-'[1]30yr tmin'!I21</f>
        <v>0.3000000000000007</v>
      </c>
      <c r="J20" s="6">
        <f>'[1]30yr tmin'!J19-'[1]30yr tmin'!J21</f>
        <v>0.09999999999999964</v>
      </c>
      <c r="K20" s="6">
        <f>'[1]30yr tmin'!K19-'[1]30yr tmin'!K21</f>
        <v>0.2999999999999998</v>
      </c>
      <c r="L20" s="6">
        <f>'[1]30yr tmin'!L19-'[1]30yr tmin'!L21</f>
        <v>0.19999999999999973</v>
      </c>
      <c r="M20" s="6">
        <f>'[1]30yr tmin'!M19-'[1]30yr tmin'!M21</f>
        <v>0.30000000000000004</v>
      </c>
      <c r="N20" s="6" t="s">
        <v>3</v>
      </c>
    </row>
    <row r="21" spans="1:14" ht="11.25">
      <c r="A21" s="4" t="s">
        <v>59</v>
      </c>
      <c r="B21" s="6">
        <f>'[1]30yr tmin'!B20-'[1]30yr tmin'!B25</f>
        <v>0.3</v>
      </c>
      <c r="C21" s="6">
        <f>'[1]30yr tmin'!C20-'[1]30yr tmin'!C25</f>
        <v>0</v>
      </c>
      <c r="D21" s="6">
        <f>'[1]30yr tmin'!D20-'[1]30yr tmin'!D25</f>
        <v>0.5</v>
      </c>
      <c r="E21" s="6">
        <f>'[1]30yr tmin'!E20-'[1]30yr tmin'!E25</f>
        <v>0.5</v>
      </c>
      <c r="F21" s="6">
        <f>'[1]30yr tmin'!F20-'[1]30yr tmin'!F25</f>
        <v>0.5999999999999996</v>
      </c>
      <c r="G21" s="6">
        <f>'[1]30yr tmin'!G20-'[1]30yr tmin'!G25</f>
        <v>0.5999999999999996</v>
      </c>
      <c r="H21" s="6">
        <f>'[1]30yr tmin'!H20-'[1]30yr tmin'!H25</f>
        <v>1.0999999999999996</v>
      </c>
      <c r="I21" s="6">
        <f>'[1]30yr tmin'!I20-'[1]30yr tmin'!I25</f>
        <v>0.6999999999999993</v>
      </c>
      <c r="J21" s="6">
        <f>'[1]30yr tmin'!J20-'[1]30yr tmin'!J25</f>
        <v>0.7999999999999998</v>
      </c>
      <c r="K21" s="6">
        <f>'[1]30yr tmin'!K20-'[1]30yr tmin'!K25</f>
        <v>0.3000000000000007</v>
      </c>
      <c r="L21" s="6">
        <f>'[1]30yr tmin'!L20-'[1]30yr tmin'!L25</f>
        <v>0.5999999999999999</v>
      </c>
      <c r="M21" s="6">
        <f>'[1]30yr tmin'!M20-'[1]30yr tmin'!M25</f>
        <v>0.6</v>
      </c>
      <c r="N21" s="6" t="s">
        <v>3</v>
      </c>
    </row>
    <row r="22" spans="1:14" ht="11.25">
      <c r="A22" s="4" t="s">
        <v>60</v>
      </c>
      <c r="B22" s="6">
        <f>'[1]30yr tmin'!B29-'[1]30yr tmin'!B31</f>
        <v>0.7999999999999999</v>
      </c>
      <c r="C22" s="6">
        <f>'[1]30yr tmin'!C29-'[1]30yr tmin'!C31</f>
        <v>-0.8999999999999999</v>
      </c>
      <c r="D22" s="6">
        <f>'[1]30yr tmin'!D29-'[1]30yr tmin'!D31</f>
        <v>-1.1</v>
      </c>
      <c r="E22" s="6">
        <f>'[1]30yr tmin'!E29-'[1]30yr tmin'!E31</f>
        <v>-0.30000000000000004</v>
      </c>
      <c r="F22" s="6">
        <f>'[1]30yr tmin'!F29-'[1]30yr tmin'!F31</f>
        <v>-0.8999999999999999</v>
      </c>
      <c r="G22" s="6">
        <f>'[1]30yr tmin'!G29-'[1]30yr tmin'!G31</f>
        <v>-0.7999999999999998</v>
      </c>
      <c r="H22" s="6">
        <f>'[1]30yr tmin'!H29-'[1]30yr tmin'!H31</f>
        <v>-0.9000000000000004</v>
      </c>
      <c r="I22" s="6">
        <f>'[1]30yr tmin'!I29-'[1]30yr tmin'!I31</f>
        <v>-0.9000000000000004</v>
      </c>
      <c r="J22" s="6">
        <f>'[1]30yr tmin'!J29-'[1]30yr tmin'!J31</f>
        <v>-2.0999999999999996</v>
      </c>
      <c r="K22" s="6">
        <f>'[1]30yr tmin'!K29-'[1]30yr tmin'!K31</f>
        <v>-0.9000000000000004</v>
      </c>
      <c r="L22" s="6">
        <f>'[1]30yr tmin'!L29-'[1]30yr tmin'!L31</f>
        <v>-1</v>
      </c>
      <c r="M22" s="6">
        <f>'[1]30yr tmin'!M29-'[1]30yr tmin'!M31</f>
        <v>-1.1</v>
      </c>
      <c r="N22" s="6" t="s">
        <v>3</v>
      </c>
    </row>
    <row r="23" spans="1:14" ht="11.25">
      <c r="A23" s="4" t="s">
        <v>61</v>
      </c>
      <c r="B23" s="6">
        <f>'[1]30yr tmin'!B4-'[1]30yr tmin'!B5</f>
        <v>-0.09999999999999998</v>
      </c>
      <c r="C23" s="6">
        <f>'[1]30yr tmin'!C4-'[1]30yr tmin'!C5</f>
        <v>-0.3</v>
      </c>
      <c r="D23" s="6">
        <f>'[1]30yr tmin'!D4-'[1]30yr tmin'!D5</f>
        <v>-0.30000000000000004</v>
      </c>
      <c r="E23" s="6">
        <f>'[1]30yr tmin'!E4-'[1]30yr tmin'!E5</f>
        <v>-0.30000000000000027</v>
      </c>
      <c r="F23" s="6">
        <f>'[1]30yr tmin'!F4-'[1]30yr tmin'!F5</f>
        <v>-0.7999999999999998</v>
      </c>
      <c r="G23" s="6">
        <f>'[1]30yr tmin'!G4-'[1]30yr tmin'!G5</f>
        <v>-1.0999999999999996</v>
      </c>
      <c r="H23" s="6">
        <f>'[1]30yr tmin'!H4-'[1]30yr tmin'!H5</f>
        <v>-1.5</v>
      </c>
      <c r="I23" s="6">
        <f>'[1]30yr tmin'!I4-'[1]30yr tmin'!I5</f>
        <v>-1.5999999999999996</v>
      </c>
      <c r="J23" s="6">
        <f>'[1]30yr tmin'!J4-'[1]30yr tmin'!J5</f>
        <v>-1.5</v>
      </c>
      <c r="K23" s="6">
        <f>'[1]30yr tmin'!K4-'[1]30yr tmin'!K5</f>
        <v>-1.1999999999999997</v>
      </c>
      <c r="L23" s="6">
        <f>'[1]30yr tmin'!L4-'[1]30yr tmin'!L5</f>
        <v>-0.30000000000000004</v>
      </c>
      <c r="M23" s="6">
        <f>'[1]30yr tmin'!M4-'[1]30yr tmin'!M5</f>
        <v>-0.4</v>
      </c>
      <c r="N23" s="6" t="s">
        <v>4</v>
      </c>
    </row>
    <row r="24" spans="1:14" ht="11.25">
      <c r="A24" s="4" t="s">
        <v>62</v>
      </c>
      <c r="B24" s="6">
        <f>'[1]30yr tmin'!B4-'[1]30yr tmin'!B10</f>
        <v>-1.2</v>
      </c>
      <c r="C24" s="6">
        <f>'[1]30yr tmin'!C4-'[1]30yr tmin'!C10</f>
        <v>-1.6</v>
      </c>
      <c r="D24" s="6">
        <f>'[1]30yr tmin'!D4-'[1]30yr tmin'!D10</f>
        <v>-1.2</v>
      </c>
      <c r="E24" s="6">
        <f>'[1]30yr tmin'!E4-'[1]30yr tmin'!E10</f>
        <v>-1</v>
      </c>
      <c r="F24" s="6">
        <f>'[1]30yr tmin'!F4-'[1]30yr tmin'!F10</f>
        <v>-1.4000000000000004</v>
      </c>
      <c r="G24" s="6">
        <f>'[1]30yr tmin'!G4-'[1]30yr tmin'!G10</f>
        <v>-1.9000000000000004</v>
      </c>
      <c r="H24" s="6">
        <f>'[1]30yr tmin'!H4-'[1]30yr tmin'!H10</f>
        <v>-2.5999999999999996</v>
      </c>
      <c r="I24" s="6">
        <f>'[1]30yr tmin'!I4-'[1]30yr tmin'!I10</f>
        <v>-2.8000000000000007</v>
      </c>
      <c r="J24" s="6">
        <f>'[1]30yr tmin'!J4-'[1]30yr tmin'!J10</f>
        <v>-2.9000000000000004</v>
      </c>
      <c r="K24" s="6">
        <f>'[1]30yr tmin'!K4-'[1]30yr tmin'!K10</f>
        <v>-2.8000000000000003</v>
      </c>
      <c r="L24" s="6">
        <f>'[1]30yr tmin'!L4-'[1]30yr tmin'!L10</f>
        <v>-1.3</v>
      </c>
      <c r="M24" s="6">
        <f>'[1]30yr tmin'!M4-'[1]30yr tmin'!M10</f>
        <v>-1.4</v>
      </c>
      <c r="N24" s="6" t="s">
        <v>4</v>
      </c>
    </row>
    <row r="25" spans="1:14" ht="11.25">
      <c r="A25" s="4" t="s">
        <v>63</v>
      </c>
      <c r="B25" s="6">
        <f>'[1]30yr tmin'!B4-'[1]30yr tmin'!B11</f>
        <v>-0.5</v>
      </c>
      <c r="C25" s="6">
        <f>'[1]30yr tmin'!C4-'[1]30yr tmin'!C11</f>
        <v>-0.5</v>
      </c>
      <c r="D25" s="6">
        <f>'[1]30yr tmin'!D4-'[1]30yr tmin'!D11</f>
        <v>-0.5</v>
      </c>
      <c r="E25" s="6">
        <f>'[1]30yr tmin'!E4-'[1]30yr tmin'!E11</f>
        <v>-0.30000000000000027</v>
      </c>
      <c r="F25" s="6">
        <f>'[1]30yr tmin'!F4-'[1]30yr tmin'!F11</f>
        <v>-0.5999999999999996</v>
      </c>
      <c r="G25" s="6">
        <f>'[1]30yr tmin'!G4-'[1]30yr tmin'!G11</f>
        <v>-1</v>
      </c>
      <c r="H25" s="6">
        <f>'[1]30yr tmin'!H4-'[1]30yr tmin'!H11</f>
        <v>-1.5999999999999996</v>
      </c>
      <c r="I25" s="6">
        <f>'[1]30yr tmin'!I4-'[1]30yr tmin'!I11</f>
        <v>-1.700000000000001</v>
      </c>
      <c r="J25" s="6">
        <f>'[1]30yr tmin'!J4-'[1]30yr tmin'!J11</f>
        <v>-1.5</v>
      </c>
      <c r="K25" s="6">
        <f>'[1]30yr tmin'!K4-'[1]30yr tmin'!K11</f>
        <v>-1.1999999999999997</v>
      </c>
      <c r="L25" s="6">
        <f>'[1]30yr tmin'!L4-'[1]30yr tmin'!L11</f>
        <v>-0.7</v>
      </c>
      <c r="M25" s="6">
        <f>'[1]30yr tmin'!M4-'[1]30yr tmin'!M11</f>
        <v>-0.8</v>
      </c>
      <c r="N25" s="6" t="s">
        <v>4</v>
      </c>
    </row>
    <row r="26" spans="1:14" ht="11.25">
      <c r="A26" s="4" t="s">
        <v>64</v>
      </c>
      <c r="B26" s="6">
        <f>'[1]30yr tmin'!B5-'[1]30yr tmin'!B15</f>
        <v>-0.30000000000000004</v>
      </c>
      <c r="C26" s="6">
        <f>'[1]30yr tmin'!C5-'[1]30yr tmin'!C15</f>
        <v>-0.7</v>
      </c>
      <c r="D26" s="6">
        <f>'[1]30yr tmin'!D5-'[1]30yr tmin'!D15</f>
        <v>-0.6000000000000001</v>
      </c>
      <c r="E26" s="6">
        <f>'[1]30yr tmin'!E5-'[1]30yr tmin'!E15</f>
        <v>-0.5999999999999996</v>
      </c>
      <c r="F26" s="6">
        <f>'[1]30yr tmin'!F5-'[1]30yr tmin'!F15</f>
        <v>-0.10000000000000053</v>
      </c>
      <c r="G26" s="6">
        <f>'[1]30yr tmin'!G5-'[1]30yr tmin'!G15</f>
        <v>-0.3000000000000007</v>
      </c>
      <c r="H26" s="6">
        <f>'[1]30yr tmin'!H5-'[1]30yr tmin'!H15</f>
        <v>-0.1999999999999993</v>
      </c>
      <c r="I26" s="6">
        <f>'[1]30yr tmin'!I5-'[1]30yr tmin'!I15</f>
        <v>-0.3000000000000007</v>
      </c>
      <c r="J26" s="6">
        <f>'[1]30yr tmin'!J5-'[1]30yr tmin'!J15</f>
        <v>-0.3000000000000007</v>
      </c>
      <c r="K26" s="6">
        <f>'[1]30yr tmin'!K5-'[1]30yr tmin'!K15</f>
        <v>-0.20000000000000018</v>
      </c>
      <c r="L26" s="6">
        <f>'[1]30yr tmin'!L5-'[1]30yr tmin'!L15</f>
        <v>-0.5</v>
      </c>
      <c r="M26" s="6">
        <f>'[1]30yr tmin'!M5-'[1]30yr tmin'!M15</f>
        <v>-0.6</v>
      </c>
      <c r="N26" s="6" t="s">
        <v>4</v>
      </c>
    </row>
    <row r="27" spans="1:14" ht="11.25">
      <c r="A27" s="4" t="s">
        <v>81</v>
      </c>
      <c r="B27" s="6">
        <f>'[1]30yr tmin'!B20-'[1]30yr tmin'!B5</f>
        <v>0.6000000000000001</v>
      </c>
      <c r="C27" s="6">
        <f>'[1]30yr tmin'!C20-'[1]30yr tmin'!C5</f>
        <v>0.5</v>
      </c>
      <c r="D27" s="6">
        <f>'[1]30yr tmin'!D20-'[1]30yr tmin'!D5</f>
        <v>0.7</v>
      </c>
      <c r="E27" s="6">
        <f>'[1]30yr tmin'!E20-'[1]30yr tmin'!E5</f>
        <v>0.5</v>
      </c>
      <c r="F27" s="6">
        <f>'[1]30yr tmin'!F20-'[1]30yr tmin'!F5</f>
        <v>0.7000000000000002</v>
      </c>
      <c r="G27" s="6">
        <f>'[1]30yr tmin'!G20-'[1]30yr tmin'!G5</f>
        <v>0.5999999999999996</v>
      </c>
      <c r="H27" s="6">
        <f>'[1]30yr tmin'!H20-'[1]30yr tmin'!H5</f>
        <v>0.8999999999999986</v>
      </c>
      <c r="I27" s="6">
        <f>'[1]30yr tmin'!I20-'[1]30yr tmin'!I5</f>
        <v>0.8000000000000007</v>
      </c>
      <c r="J27" s="6">
        <f>'[1]30yr tmin'!J20-'[1]30yr tmin'!J5</f>
        <v>0.5999999999999996</v>
      </c>
      <c r="K27" s="6">
        <f>'[1]30yr tmin'!K20-'[1]30yr tmin'!K5</f>
        <v>0.3000000000000007</v>
      </c>
      <c r="L27" s="6">
        <f>'[1]30yr tmin'!L20-'[1]30yr tmin'!L5</f>
        <v>0.8999999999999999</v>
      </c>
      <c r="M27" s="6">
        <f>'[1]30yr tmin'!M20-'[1]30yr tmin'!M5</f>
        <v>0.7</v>
      </c>
      <c r="N27" s="6" t="s">
        <v>4</v>
      </c>
    </row>
    <row r="28" spans="1:14" ht="11.25">
      <c r="A28" s="4" t="s">
        <v>65</v>
      </c>
      <c r="B28" s="6">
        <f>'[1]30yr tmin'!B5-'[1]30yr tmin'!B25</f>
        <v>-0.30000000000000004</v>
      </c>
      <c r="C28" s="6">
        <f>'[1]30yr tmin'!C5-'[1]30yr tmin'!C25</f>
        <v>-0.5</v>
      </c>
      <c r="D28" s="6">
        <f>'[1]30yr tmin'!D5-'[1]30yr tmin'!D25</f>
        <v>-0.19999999999999996</v>
      </c>
      <c r="E28" s="6">
        <f>'[1]30yr tmin'!E5-'[1]30yr tmin'!E25</f>
        <v>0</v>
      </c>
      <c r="F28" s="6">
        <f>'[1]30yr tmin'!F5-'[1]30yr tmin'!F25</f>
        <v>-0.10000000000000053</v>
      </c>
      <c r="G28" s="6">
        <f>'[1]30yr tmin'!G5-'[1]30yr tmin'!G25</f>
        <v>0</v>
      </c>
      <c r="H28" s="6">
        <f>'[1]30yr tmin'!H5-'[1]30yr tmin'!H25</f>
        <v>0.20000000000000107</v>
      </c>
      <c r="I28" s="6">
        <f>'[1]30yr tmin'!I5-'[1]30yr tmin'!I25</f>
        <v>-0.10000000000000142</v>
      </c>
      <c r="J28" s="6">
        <f>'[1]30yr tmin'!J5-'[1]30yr tmin'!J25</f>
        <v>0.20000000000000018</v>
      </c>
      <c r="K28" s="6">
        <f>'[1]30yr tmin'!K5-'[1]30yr tmin'!K25</f>
        <v>0</v>
      </c>
      <c r="L28" s="6">
        <f>'[1]30yr tmin'!L5-'[1]30yr tmin'!L25</f>
        <v>-0.30000000000000004</v>
      </c>
      <c r="M28" s="6">
        <f>'[1]30yr tmin'!M5-'[1]30yr tmin'!M25</f>
        <v>-0.09999999999999998</v>
      </c>
      <c r="N28" s="6" t="s">
        <v>4</v>
      </c>
    </row>
    <row r="29" spans="1:14" ht="11.25">
      <c r="A29" s="4" t="s">
        <v>66</v>
      </c>
      <c r="B29" s="6">
        <f>'[1]30yr tmin'!B6-'[1]30yr tmin'!B22</f>
        <v>-0.9999999999999999</v>
      </c>
      <c r="C29" s="6">
        <f>'[1]30yr tmin'!C6-'[1]30yr tmin'!C22</f>
        <v>-0.7999999999999999</v>
      </c>
      <c r="D29" s="6">
        <f>'[1]30yr tmin'!D6-'[1]30yr tmin'!D22</f>
        <v>-1</v>
      </c>
      <c r="E29" s="6">
        <f>'[1]30yr tmin'!E6-'[1]30yr tmin'!E22</f>
        <v>-0.7</v>
      </c>
      <c r="F29" s="6">
        <f>'[1]30yr tmin'!F6-'[1]30yr tmin'!F22</f>
        <v>-0.40000000000000036</v>
      </c>
      <c r="G29" s="6">
        <f>'[1]30yr tmin'!G6-'[1]30yr tmin'!G22</f>
        <v>-0.7999999999999998</v>
      </c>
      <c r="H29" s="6">
        <f>'[1]30yr tmin'!H6-'[1]30yr tmin'!H22</f>
        <v>-1.9000000000000004</v>
      </c>
      <c r="I29" s="6">
        <f>'[1]30yr tmin'!I6-'[1]30yr tmin'!I22</f>
        <v>-2</v>
      </c>
      <c r="J29" s="6">
        <f>'[1]30yr tmin'!J6-'[1]30yr tmin'!J22</f>
        <v>-1.8999999999999995</v>
      </c>
      <c r="K29" s="6">
        <f>'[1]30yr tmin'!K6-'[1]30yr tmin'!K22</f>
        <v>-0.8999999999999995</v>
      </c>
      <c r="L29" s="6">
        <f>'[1]30yr tmin'!L6-'[1]30yr tmin'!L22</f>
        <v>-0.8999999999999999</v>
      </c>
      <c r="M29" s="6">
        <f>'[1]30yr tmin'!M6-'[1]30yr tmin'!M22</f>
        <v>-0.5000000000000001</v>
      </c>
      <c r="N29" s="6" t="s">
        <v>4</v>
      </c>
    </row>
    <row r="30" spans="1:14" ht="11.25">
      <c r="A30" s="4" t="s">
        <v>67</v>
      </c>
      <c r="B30" s="6">
        <f>'[1]30yr tmin'!B7-'[1]30yr tmin'!B13</f>
        <v>0.20000000000000018</v>
      </c>
      <c r="C30" s="6">
        <f>'[1]30yr tmin'!C7-'[1]30yr tmin'!C13</f>
        <v>0.5999999999999999</v>
      </c>
      <c r="D30" s="6">
        <f>'[1]30yr tmin'!D7-'[1]30yr tmin'!D13</f>
        <v>0.09999999999999987</v>
      </c>
      <c r="E30" s="6">
        <f>'[1]30yr tmin'!E7-'[1]30yr tmin'!E13</f>
        <v>0.49999999999999994</v>
      </c>
      <c r="F30" s="6">
        <f>'[1]30yr tmin'!F7-'[1]30yr tmin'!F13</f>
        <v>0.09999999999999964</v>
      </c>
      <c r="G30" s="6">
        <f>'[1]30yr tmin'!G7-'[1]30yr tmin'!G13</f>
        <v>0.20000000000000018</v>
      </c>
      <c r="H30" s="6">
        <f>'[1]30yr tmin'!H7-'[1]30yr tmin'!H13</f>
        <v>-1</v>
      </c>
      <c r="I30" s="6">
        <f>'[1]30yr tmin'!I7-'[1]30yr tmin'!I13</f>
        <v>-0.8999999999999986</v>
      </c>
      <c r="J30" s="6">
        <f>'[1]30yr tmin'!J7-'[1]30yr tmin'!J13</f>
        <v>-1.0000000000000009</v>
      </c>
      <c r="K30" s="6">
        <f>'[1]30yr tmin'!K7-'[1]30yr tmin'!K13</f>
        <v>-0.09999999999999964</v>
      </c>
      <c r="L30" s="6">
        <f>'[1]30yr tmin'!L7-'[1]30yr tmin'!L13</f>
        <v>-0.09999999999999998</v>
      </c>
      <c r="M30" s="6">
        <f>'[1]30yr tmin'!M7-'[1]30yr tmin'!M13</f>
        <v>0.40000000000000013</v>
      </c>
      <c r="N30" s="6" t="s">
        <v>4</v>
      </c>
    </row>
    <row r="31" spans="1:14" ht="11.25">
      <c r="A31" s="4" t="s">
        <v>68</v>
      </c>
      <c r="B31" s="6">
        <f>'[1]30yr tmin'!B8-'[1]30yr tmin'!B29</f>
        <v>-1.8000000000000003</v>
      </c>
      <c r="C31" s="6">
        <f>'[1]30yr tmin'!C8-'[1]30yr tmin'!C29</f>
        <v>-0.40000000000000013</v>
      </c>
      <c r="D31" s="6">
        <f>'[1]30yr tmin'!D8-'[1]30yr tmin'!D29</f>
        <v>-0.7</v>
      </c>
      <c r="E31" s="6">
        <f>'[1]30yr tmin'!E8-'[1]30yr tmin'!E29</f>
        <v>-0.6</v>
      </c>
      <c r="F31" s="6">
        <f>'[1]30yr tmin'!F8-'[1]30yr tmin'!F29</f>
        <v>-0.5</v>
      </c>
      <c r="G31" s="6">
        <f>'[1]30yr tmin'!G8-'[1]30yr tmin'!G29</f>
        <v>-0.6000000000000005</v>
      </c>
      <c r="H31" s="6">
        <f>'[1]30yr tmin'!H8-'[1]30yr tmin'!H29</f>
        <v>-1.5</v>
      </c>
      <c r="I31" s="6">
        <f>'[1]30yr tmin'!I8-'[1]30yr tmin'!I29</f>
        <v>-1.1999999999999993</v>
      </c>
      <c r="J31" s="6">
        <f>'[1]30yr tmin'!J8-'[1]30yr tmin'!J29</f>
        <v>-0.9000000000000004</v>
      </c>
      <c r="K31" s="6">
        <f>'[1]30yr tmin'!K8-'[1]30yr tmin'!K29</f>
        <v>-1.4</v>
      </c>
      <c r="L31" s="6">
        <f>'[1]30yr tmin'!L8-'[1]30yr tmin'!L29</f>
        <v>-0.30000000000000004</v>
      </c>
      <c r="M31" s="6">
        <f>'[1]30yr tmin'!M8-'[1]30yr tmin'!M29</f>
        <v>-0.5000000000000002</v>
      </c>
      <c r="N31" s="6" t="s">
        <v>4</v>
      </c>
    </row>
    <row r="32" spans="1:14" ht="11.25">
      <c r="A32" s="4" t="s">
        <v>69</v>
      </c>
      <c r="B32" s="6">
        <f>'[1]30yr tmin'!B9-'[1]30yr tmin'!B12</f>
        <v>-0.49999999999999994</v>
      </c>
      <c r="C32" s="6">
        <f>'[1]30yr tmin'!C9-'[1]30yr tmin'!C12</f>
        <v>-0.9</v>
      </c>
      <c r="D32" s="6">
        <f>'[1]30yr tmin'!D9-'[1]30yr tmin'!D12</f>
        <v>-0.7000000000000001</v>
      </c>
      <c r="E32" s="6">
        <f>'[1]30yr tmin'!E9-'[1]30yr tmin'!E12</f>
        <v>-0.7</v>
      </c>
      <c r="F32" s="6">
        <f>'[1]30yr tmin'!F9-'[1]30yr tmin'!F12</f>
        <v>-1.0999999999999996</v>
      </c>
      <c r="G32" s="6">
        <f>'[1]30yr tmin'!G9-'[1]30yr tmin'!G12</f>
        <v>-1.1999999999999993</v>
      </c>
      <c r="H32" s="6">
        <f>'[1]30yr tmin'!H9-'[1]30yr tmin'!H12</f>
        <v>-1.6999999999999993</v>
      </c>
      <c r="I32" s="6">
        <f>'[1]30yr tmin'!I9-'[1]30yr tmin'!I12</f>
        <v>-1.6999999999999993</v>
      </c>
      <c r="J32" s="6">
        <f>'[1]30yr tmin'!J9-'[1]30yr tmin'!J12</f>
        <v>-1.9000000000000004</v>
      </c>
      <c r="K32" s="6">
        <f>'[1]30yr tmin'!K9-'[1]30yr tmin'!K12</f>
        <v>-1.3000000000000007</v>
      </c>
      <c r="L32" s="6">
        <f>'[1]30yr tmin'!L9-'[1]30yr tmin'!L12</f>
        <v>-0.9000000000000001</v>
      </c>
      <c r="M32" s="6">
        <f>'[1]30yr tmin'!M9-'[1]30yr tmin'!M12</f>
        <v>-0.6</v>
      </c>
      <c r="N32" s="6" t="s">
        <v>4</v>
      </c>
    </row>
    <row r="33" spans="1:14" ht="11.25">
      <c r="A33" s="4" t="s">
        <v>70</v>
      </c>
      <c r="B33" s="6">
        <f>'[1]30yr tmin'!B9-'[1]30yr tmin'!B23</f>
        <v>-0.49999999999999994</v>
      </c>
      <c r="C33" s="6">
        <f>'[1]30yr tmin'!C9-'[1]30yr tmin'!C23</f>
        <v>-0.8</v>
      </c>
      <c r="D33" s="6">
        <f>'[1]30yr tmin'!D9-'[1]30yr tmin'!D23</f>
        <v>-0.19999999999999996</v>
      </c>
      <c r="E33" s="6">
        <f>'[1]30yr tmin'!E9-'[1]30yr tmin'!E23</f>
        <v>-0.30000000000000004</v>
      </c>
      <c r="F33" s="6">
        <f>'[1]30yr tmin'!F9-'[1]30yr tmin'!F23</f>
        <v>-0.09999999999999964</v>
      </c>
      <c r="G33" s="6">
        <f>'[1]30yr tmin'!G9-'[1]30yr tmin'!G23</f>
        <v>-0.2999999999999998</v>
      </c>
      <c r="H33" s="6">
        <f>'[1]30yr tmin'!H9-'[1]30yr tmin'!H23</f>
        <v>-0.1999999999999993</v>
      </c>
      <c r="I33" s="6">
        <f>'[1]30yr tmin'!I9-'[1]30yr tmin'!I23</f>
        <v>0</v>
      </c>
      <c r="J33" s="6">
        <f>'[1]30yr tmin'!J9-'[1]30yr tmin'!J23</f>
        <v>-0.5</v>
      </c>
      <c r="K33" s="6">
        <f>'[1]30yr tmin'!K9-'[1]30yr tmin'!K23</f>
        <v>-0.40000000000000036</v>
      </c>
      <c r="L33" s="6">
        <f>'[1]30yr tmin'!L9-'[1]30yr tmin'!L23</f>
        <v>-0.30000000000000004</v>
      </c>
      <c r="M33" s="6">
        <f>'[1]30yr tmin'!M9-'[1]30yr tmin'!M23</f>
        <v>-0.6</v>
      </c>
      <c r="N33" s="6" t="s">
        <v>4</v>
      </c>
    </row>
    <row r="34" spans="1:14" ht="11.25">
      <c r="A34" s="4" t="s">
        <v>82</v>
      </c>
      <c r="B34" s="6">
        <f>'[1]30yr tmin'!B20-'[1]30yr tmin'!B10</f>
        <v>-0.5</v>
      </c>
      <c r="C34" s="6">
        <f>'[1]30yr tmin'!C20-'[1]30yr tmin'!C10</f>
        <v>-0.8</v>
      </c>
      <c r="D34" s="6">
        <f>'[1]30yr tmin'!D20-'[1]30yr tmin'!D10</f>
        <v>-0.19999999999999996</v>
      </c>
      <c r="E34" s="6">
        <f>'[1]30yr tmin'!E20-'[1]30yr tmin'!E10</f>
        <v>-0.19999999999999973</v>
      </c>
      <c r="F34" s="6">
        <f>'[1]30yr tmin'!F20-'[1]30yr tmin'!F10</f>
        <v>0.09999999999999964</v>
      </c>
      <c r="G34" s="6">
        <f>'[1]30yr tmin'!G20-'[1]30yr tmin'!G10</f>
        <v>-0.20000000000000107</v>
      </c>
      <c r="H34" s="6">
        <f>'[1]30yr tmin'!H20-'[1]30yr tmin'!H10</f>
        <v>-0.20000000000000107</v>
      </c>
      <c r="I34" s="6">
        <f>'[1]30yr tmin'!I20-'[1]30yr tmin'!I10</f>
        <v>-0.40000000000000036</v>
      </c>
      <c r="J34" s="6">
        <f>'[1]30yr tmin'!J20-'[1]30yr tmin'!J10</f>
        <v>-0.8000000000000007</v>
      </c>
      <c r="K34" s="6">
        <f>'[1]30yr tmin'!K20-'[1]30yr tmin'!K10</f>
        <v>-1.2999999999999998</v>
      </c>
      <c r="L34" s="6">
        <f>'[1]30yr tmin'!L20-'[1]30yr tmin'!L10</f>
        <v>-0.10000000000000009</v>
      </c>
      <c r="M34" s="6">
        <f>'[1]30yr tmin'!M20-'[1]30yr tmin'!M10</f>
        <v>-0.30000000000000004</v>
      </c>
      <c r="N34" s="6" t="s">
        <v>4</v>
      </c>
    </row>
    <row r="35" spans="1:14" ht="11.25">
      <c r="A35" s="4" t="s">
        <v>71</v>
      </c>
      <c r="B35" s="6">
        <f>'[1]30yr tmin'!B10-'[1]30yr tmin'!B15</f>
        <v>0.8</v>
      </c>
      <c r="C35" s="6">
        <f>'[1]30yr tmin'!C10-'[1]30yr tmin'!C15</f>
        <v>0.6000000000000001</v>
      </c>
      <c r="D35" s="6">
        <f>'[1]30yr tmin'!D10-'[1]30yr tmin'!D15</f>
        <v>0.2999999999999998</v>
      </c>
      <c r="E35" s="6">
        <f>'[1]30yr tmin'!E10-'[1]30yr tmin'!E15</f>
        <v>0.10000000000000009</v>
      </c>
      <c r="F35" s="6">
        <f>'[1]30yr tmin'!F10-'[1]30yr tmin'!F15</f>
        <v>0.5</v>
      </c>
      <c r="G35" s="6">
        <f>'[1]30yr tmin'!G10-'[1]30yr tmin'!G15</f>
        <v>0.5</v>
      </c>
      <c r="H35" s="6">
        <f>'[1]30yr tmin'!H10-'[1]30yr tmin'!H15</f>
        <v>0.9000000000000004</v>
      </c>
      <c r="I35" s="6">
        <f>'[1]30yr tmin'!I10-'[1]30yr tmin'!I15</f>
        <v>0.9000000000000004</v>
      </c>
      <c r="J35" s="6">
        <f>'[1]30yr tmin'!J10-'[1]30yr tmin'!J15</f>
        <v>1.0999999999999996</v>
      </c>
      <c r="K35" s="6">
        <f>'[1]30yr tmin'!K10-'[1]30yr tmin'!K15</f>
        <v>1.4000000000000004</v>
      </c>
      <c r="L35" s="6">
        <f>'[1]30yr tmin'!L10-'[1]30yr tmin'!L15</f>
        <v>0.5</v>
      </c>
      <c r="M35" s="6">
        <f>'[1]30yr tmin'!M10-'[1]30yr tmin'!M15</f>
        <v>0.4</v>
      </c>
      <c r="N35" s="6" t="s">
        <v>4</v>
      </c>
    </row>
    <row r="36" spans="1:14" ht="11.25">
      <c r="A36" s="4" t="s">
        <v>72</v>
      </c>
      <c r="B36" s="6">
        <f>'[1]30yr tmin'!B10-'[1]30yr tmin'!B25</f>
        <v>0.8</v>
      </c>
      <c r="C36" s="6">
        <f>'[1]30yr tmin'!C10-'[1]30yr tmin'!C25</f>
        <v>0.8</v>
      </c>
      <c r="D36" s="6">
        <f>'[1]30yr tmin'!D10-'[1]30yr tmin'!D25</f>
        <v>0.7</v>
      </c>
      <c r="E36" s="6">
        <f>'[1]30yr tmin'!E10-'[1]30yr tmin'!E25</f>
        <v>0.6999999999999997</v>
      </c>
      <c r="F36" s="6">
        <f>'[1]30yr tmin'!F10-'[1]30yr tmin'!F25</f>
        <v>0.5</v>
      </c>
      <c r="G36" s="6">
        <f>'[1]30yr tmin'!G10-'[1]30yr tmin'!G25</f>
        <v>0.8000000000000007</v>
      </c>
      <c r="H36" s="6">
        <f>'[1]30yr tmin'!H10-'[1]30yr tmin'!H25</f>
        <v>1.3000000000000007</v>
      </c>
      <c r="I36" s="6">
        <f>'[1]30yr tmin'!I10-'[1]30yr tmin'!I25</f>
        <v>1.0999999999999996</v>
      </c>
      <c r="J36" s="6">
        <f>'[1]30yr tmin'!J10-'[1]30yr tmin'!J25</f>
        <v>1.6000000000000005</v>
      </c>
      <c r="K36" s="6">
        <f>'[1]30yr tmin'!K10-'[1]30yr tmin'!K25</f>
        <v>1.6000000000000005</v>
      </c>
      <c r="L36" s="6">
        <f>'[1]30yr tmin'!L10-'[1]30yr tmin'!L25</f>
        <v>0.7</v>
      </c>
      <c r="M36" s="6">
        <f>'[1]30yr tmin'!M10-'[1]30yr tmin'!M25</f>
        <v>0.9</v>
      </c>
      <c r="N36" s="6" t="s">
        <v>4</v>
      </c>
    </row>
    <row r="37" spans="1:14" ht="11.25">
      <c r="A37" s="4" t="s">
        <v>73</v>
      </c>
      <c r="B37" s="6">
        <f>'[1]30yr tmin'!B11-'[1]30yr tmin'!B15</f>
        <v>0.09999999999999998</v>
      </c>
      <c r="C37" s="6">
        <f>'[1]30yr tmin'!C11-'[1]30yr tmin'!C15</f>
        <v>-0.49999999999999994</v>
      </c>
      <c r="D37" s="6">
        <f>'[1]30yr tmin'!D11-'[1]30yr tmin'!D15</f>
        <v>-0.40000000000000013</v>
      </c>
      <c r="E37" s="6">
        <f>'[1]30yr tmin'!E11-'[1]30yr tmin'!E15</f>
        <v>-0.5999999999999996</v>
      </c>
      <c r="F37" s="6">
        <f>'[1]30yr tmin'!F11-'[1]30yr tmin'!F15</f>
        <v>-0.3000000000000007</v>
      </c>
      <c r="G37" s="6">
        <f>'[1]30yr tmin'!G11-'[1]30yr tmin'!G15</f>
        <v>-0.40000000000000036</v>
      </c>
      <c r="H37" s="6">
        <f>'[1]30yr tmin'!H11-'[1]30yr tmin'!H15</f>
        <v>-0.09999999999999964</v>
      </c>
      <c r="I37" s="6">
        <f>'[1]30yr tmin'!I11-'[1]30yr tmin'!I15</f>
        <v>-0.1999999999999993</v>
      </c>
      <c r="J37" s="6">
        <f>'[1]30yr tmin'!J11-'[1]30yr tmin'!J15</f>
        <v>-0.3000000000000007</v>
      </c>
      <c r="K37" s="6">
        <f>'[1]30yr tmin'!K11-'[1]30yr tmin'!K15</f>
        <v>-0.20000000000000018</v>
      </c>
      <c r="L37" s="6">
        <f>'[1]30yr tmin'!L11-'[1]30yr tmin'!L15</f>
        <v>-0.10000000000000009</v>
      </c>
      <c r="M37" s="6">
        <f>'[1]30yr tmin'!M11-'[1]30yr tmin'!M15</f>
        <v>-0.2</v>
      </c>
      <c r="N37" s="6" t="s">
        <v>4</v>
      </c>
    </row>
    <row r="38" spans="1:14" ht="11.25">
      <c r="A38" s="4" t="s">
        <v>83</v>
      </c>
      <c r="B38" s="6">
        <f>'[1]30yr tmin'!B20-'[1]30yr tmin'!B11</f>
        <v>0.2</v>
      </c>
      <c r="C38" s="6">
        <f>'[1]30yr tmin'!C20-'[1]30yr tmin'!C11</f>
        <v>0.3</v>
      </c>
      <c r="D38" s="6">
        <f>'[1]30yr tmin'!D20-'[1]30yr tmin'!D11</f>
        <v>0.5</v>
      </c>
      <c r="E38" s="6">
        <f>'[1]30yr tmin'!E20-'[1]30yr tmin'!E11</f>
        <v>0.5</v>
      </c>
      <c r="F38" s="6">
        <f>'[1]30yr tmin'!F20-'[1]30yr tmin'!F11</f>
        <v>0.9000000000000004</v>
      </c>
      <c r="G38" s="6">
        <f>'[1]30yr tmin'!G20-'[1]30yr tmin'!G11</f>
        <v>0.6999999999999993</v>
      </c>
      <c r="H38" s="6">
        <f>'[1]30yr tmin'!H20-'[1]30yr tmin'!H11</f>
        <v>0.7999999999999989</v>
      </c>
      <c r="I38" s="6">
        <f>'[1]30yr tmin'!I20-'[1]30yr tmin'!I11</f>
        <v>0.6999999999999993</v>
      </c>
      <c r="J38" s="6">
        <f>'[1]30yr tmin'!J20-'[1]30yr tmin'!J11</f>
        <v>0.5999999999999996</v>
      </c>
      <c r="K38" s="6">
        <f>'[1]30yr tmin'!K20-'[1]30yr tmin'!K11</f>
        <v>0.3000000000000007</v>
      </c>
      <c r="L38" s="6">
        <f>'[1]30yr tmin'!L20-'[1]30yr tmin'!L11</f>
        <v>0.5</v>
      </c>
      <c r="M38" s="6">
        <f>'[1]30yr tmin'!M20-'[1]30yr tmin'!M11</f>
        <v>0.30000000000000004</v>
      </c>
      <c r="N38" s="6" t="s">
        <v>4</v>
      </c>
    </row>
    <row r="39" spans="1:14" ht="11.25">
      <c r="A39" s="4" t="s">
        <v>84</v>
      </c>
      <c r="B39" s="6">
        <f>'[1]30yr tmin'!B29-'[1]30yr tmin'!B13</f>
        <v>1.7000000000000002</v>
      </c>
      <c r="C39" s="6">
        <f>'[1]30yr tmin'!C29-'[1]30yr tmin'!C13</f>
        <v>0.30000000000000004</v>
      </c>
      <c r="D39" s="6">
        <f>'[1]30yr tmin'!D29-'[1]30yr tmin'!D13</f>
        <v>0.19999999999999996</v>
      </c>
      <c r="E39" s="6">
        <f>'[1]30yr tmin'!E29-'[1]30yr tmin'!E13</f>
        <v>0.39999999999999997</v>
      </c>
      <c r="F39" s="6">
        <f>'[1]30yr tmin'!F29-'[1]30yr tmin'!F13</f>
        <v>-0.30000000000000027</v>
      </c>
      <c r="G39" s="6">
        <f>'[1]30yr tmin'!G29-'[1]30yr tmin'!G13</f>
        <v>0.10000000000000053</v>
      </c>
      <c r="H39" s="6">
        <f>'[1]30yr tmin'!H29-'[1]30yr tmin'!H13</f>
        <v>-0.3000000000000007</v>
      </c>
      <c r="I39" s="6">
        <f>'[1]30yr tmin'!I29-'[1]30yr tmin'!I13</f>
        <v>-0.5999999999999996</v>
      </c>
      <c r="J39" s="6">
        <f>'[1]30yr tmin'!J29-'[1]30yr tmin'!J13</f>
        <v>-0.8000000000000007</v>
      </c>
      <c r="K39" s="6">
        <f>'[1]30yr tmin'!K29-'[1]30yr tmin'!K13</f>
        <v>0.5</v>
      </c>
      <c r="L39" s="6">
        <f>'[1]30yr tmin'!L29-'[1]30yr tmin'!L13</f>
        <v>-0.4</v>
      </c>
      <c r="M39" s="6">
        <f>'[1]30yr tmin'!M29-'[1]30yr tmin'!M13</f>
        <v>0.40000000000000013</v>
      </c>
      <c r="N39" s="6" t="s">
        <v>4</v>
      </c>
    </row>
    <row r="40" spans="1:14" ht="11.25">
      <c r="A40" s="4" t="s">
        <v>74</v>
      </c>
      <c r="B40" s="6">
        <f>'[1]30yr tmin'!B14-'[1]30yr tmin'!B12</f>
        <v>-0.39999999999999997</v>
      </c>
      <c r="C40" s="6">
        <f>'[1]30yr tmin'!C14-'[1]30yr tmin'!C12</f>
        <v>-0.10000000000000003</v>
      </c>
      <c r="D40" s="6">
        <f>'[1]30yr tmin'!D14-'[1]30yr tmin'!D12</f>
        <v>-0.10000000000000009</v>
      </c>
      <c r="E40" s="6">
        <f>'[1]30yr tmin'!E14-'[1]30yr tmin'!E12</f>
        <v>0.20000000000000018</v>
      </c>
      <c r="F40" s="6">
        <f>'[1]30yr tmin'!F14-'[1]30yr tmin'!F12</f>
        <v>-0.1999999999999993</v>
      </c>
      <c r="G40" s="6">
        <f>'[1]30yr tmin'!G14-'[1]30yr tmin'!G12</f>
        <v>-0.09999999999999964</v>
      </c>
      <c r="H40" s="6">
        <f>'[1]30yr tmin'!H14-'[1]30yr tmin'!H12</f>
        <v>-0.1999999999999993</v>
      </c>
      <c r="I40" s="6">
        <f>'[1]30yr tmin'!I14-'[1]30yr tmin'!I12</f>
        <v>-0.40000000000000036</v>
      </c>
      <c r="J40" s="6">
        <f>'[1]30yr tmin'!J14-'[1]30yr tmin'!J12</f>
        <v>-0.6000000000000014</v>
      </c>
      <c r="K40" s="6">
        <f>'[1]30yr tmin'!K14-'[1]30yr tmin'!K12</f>
        <v>-0.20000000000000018</v>
      </c>
      <c r="L40" s="6">
        <f>'[1]30yr tmin'!L14-'[1]30yr tmin'!L12</f>
        <v>-0.30000000000000004</v>
      </c>
      <c r="M40" s="6">
        <f>'[1]30yr tmin'!M14-'[1]30yr tmin'!M12</f>
        <v>0.10000000000000003</v>
      </c>
      <c r="N40" s="6" t="s">
        <v>4</v>
      </c>
    </row>
    <row r="41" spans="1:14" ht="11.25">
      <c r="A41" s="4" t="s">
        <v>75</v>
      </c>
      <c r="B41" s="6">
        <f>'[1]30yr tmin'!B17-'[1]30yr tmin'!B22</f>
        <v>-0.7000000000000001</v>
      </c>
      <c r="C41" s="6">
        <f>'[1]30yr tmin'!C17-'[1]30yr tmin'!C22</f>
        <v>-1</v>
      </c>
      <c r="D41" s="6">
        <f>'[1]30yr tmin'!D17-'[1]30yr tmin'!D22</f>
        <v>-0.6000000000000001</v>
      </c>
      <c r="E41" s="6">
        <f>'[1]30yr tmin'!E17-'[1]30yr tmin'!E22</f>
        <v>-0.8999999999999999</v>
      </c>
      <c r="F41" s="6">
        <f>'[1]30yr tmin'!F17-'[1]30yr tmin'!F22</f>
        <v>-0.7000000000000002</v>
      </c>
      <c r="G41" s="6">
        <f>'[1]30yr tmin'!G17-'[1]30yr tmin'!G22</f>
        <v>-0.9000000000000004</v>
      </c>
      <c r="H41" s="6">
        <f>'[1]30yr tmin'!H17-'[1]30yr tmin'!H22</f>
        <v>-1.4000000000000004</v>
      </c>
      <c r="I41" s="6">
        <f>'[1]30yr tmin'!I17-'[1]30yr tmin'!I22</f>
        <v>-1.8000000000000007</v>
      </c>
      <c r="J41" s="6">
        <f>'[1]30yr tmin'!J17-'[1]30yr tmin'!J22</f>
        <v>-1.9999999999999991</v>
      </c>
      <c r="K41" s="6">
        <f>'[1]30yr tmin'!K17-'[1]30yr tmin'!K22</f>
        <v>-1.0999999999999996</v>
      </c>
      <c r="L41" s="6">
        <f>'[1]30yr tmin'!L17-'[1]30yr tmin'!L22</f>
        <v>-0.3999999999999999</v>
      </c>
      <c r="M41" s="6">
        <f>'[1]30yr tmin'!M17-'[1]30yr tmin'!M22</f>
        <v>-0.6</v>
      </c>
      <c r="N41" s="6" t="s">
        <v>4</v>
      </c>
    </row>
    <row r="42" spans="1:14" ht="11.25">
      <c r="A42" s="4" t="s">
        <v>76</v>
      </c>
      <c r="B42" s="6">
        <f>'[1]30yr tmin'!B17-'[1]30yr tmin'!B23</f>
        <v>-0.9000000000000001</v>
      </c>
      <c r="C42" s="6">
        <f>'[1]30yr tmin'!C17-'[1]30yr tmin'!C23</f>
        <v>-1.2</v>
      </c>
      <c r="D42" s="6">
        <f>'[1]30yr tmin'!D17-'[1]30yr tmin'!D23</f>
        <v>-0.8</v>
      </c>
      <c r="E42" s="6">
        <f>'[1]30yr tmin'!E17-'[1]30yr tmin'!E23</f>
        <v>-1</v>
      </c>
      <c r="F42" s="6">
        <f>'[1]30yr tmin'!F17-'[1]30yr tmin'!F23</f>
        <v>-0.7999999999999998</v>
      </c>
      <c r="G42" s="6">
        <f>'[1]30yr tmin'!G17-'[1]30yr tmin'!G23</f>
        <v>-0.9000000000000004</v>
      </c>
      <c r="H42" s="6">
        <f>'[1]30yr tmin'!H17-'[1]30yr tmin'!H23</f>
        <v>-0.5999999999999996</v>
      </c>
      <c r="I42" s="6">
        <f>'[1]30yr tmin'!I17-'[1]30yr tmin'!I23</f>
        <v>-0.8000000000000007</v>
      </c>
      <c r="J42" s="6">
        <f>'[1]30yr tmin'!J17-'[1]30yr tmin'!J23</f>
        <v>-1.2000000000000002</v>
      </c>
      <c r="K42" s="6">
        <f>'[1]30yr tmin'!K17-'[1]30yr tmin'!K23</f>
        <v>-1</v>
      </c>
      <c r="L42" s="6">
        <f>'[1]30yr tmin'!L17-'[1]30yr tmin'!L23</f>
        <v>-0.7</v>
      </c>
      <c r="M42" s="6">
        <f>'[1]30yr tmin'!M17-'[1]30yr tmin'!M23</f>
        <v>-0.7999999999999999</v>
      </c>
      <c r="N42" s="6" t="s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2" sqref="A2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126</v>
      </c>
    </row>
    <row r="2" spans="1:2" s="4" customFormat="1" ht="11.25">
      <c r="A2" s="3" t="s">
        <v>125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85</v>
      </c>
      <c r="B4" s="7">
        <f>svf!B5-svf!B10</f>
        <v>0.035259999999999986</v>
      </c>
      <c r="C4" s="7">
        <f>svf!C5-svf!C10</f>
        <v>0.035259999999999986</v>
      </c>
      <c r="D4" s="7">
        <f>svf!D5-svf!D10</f>
        <v>0.035259999999999986</v>
      </c>
      <c r="E4" s="7">
        <f>svf!E5-svf!E10</f>
        <v>0.035259999999999986</v>
      </c>
      <c r="F4" s="7">
        <f>svf!F5-svf!F10</f>
        <v>0.035259999999999986</v>
      </c>
      <c r="G4" s="7">
        <f>svf!G5-svf!G10</f>
        <v>0.035259999999999986</v>
      </c>
      <c r="H4" s="7">
        <f>svf!H5-svf!H10</f>
        <v>0.035259999999999986</v>
      </c>
      <c r="I4" s="7">
        <f>svf!I5-svf!I10</f>
        <v>0.035259999999999986</v>
      </c>
      <c r="J4" s="7">
        <f>svf!J5-svf!J10</f>
        <v>0.035259999999999986</v>
      </c>
      <c r="K4" s="7">
        <f>svf!K5-svf!K10</f>
        <v>0.035259999999999986</v>
      </c>
      <c r="L4" s="7">
        <f>svf!L5-svf!L10</f>
        <v>0.035259999999999986</v>
      </c>
      <c r="M4" s="7">
        <f>svf!M5-svf!M10</f>
        <v>0.035259999999999986</v>
      </c>
      <c r="N4" s="6" t="s">
        <v>3</v>
      </c>
    </row>
    <row r="5" spans="1:14" ht="11.25">
      <c r="A5" s="4" t="s">
        <v>86</v>
      </c>
      <c r="B5" s="7">
        <f>svf!B5-svf!B11</f>
        <v>0.12106999999999998</v>
      </c>
      <c r="C5" s="7">
        <f>svf!C5-svf!C11</f>
        <v>0.12106999999999998</v>
      </c>
      <c r="D5" s="7">
        <f>svf!D5-svf!D11</f>
        <v>0.12106999999999998</v>
      </c>
      <c r="E5" s="7">
        <f>svf!E5-svf!E11</f>
        <v>0.12106999999999998</v>
      </c>
      <c r="F5" s="7">
        <f>svf!F5-svf!F11</f>
        <v>0.12106999999999998</v>
      </c>
      <c r="G5" s="7">
        <f>svf!G5-svf!G11</f>
        <v>0.12106999999999998</v>
      </c>
      <c r="H5" s="7">
        <f>svf!H5-svf!H11</f>
        <v>0.12106999999999998</v>
      </c>
      <c r="I5" s="7">
        <f>svf!I5-svf!I11</f>
        <v>0.12106999999999998</v>
      </c>
      <c r="J5" s="7">
        <f>svf!J5-svf!J11</f>
        <v>0.12106999999999998</v>
      </c>
      <c r="K5" s="7">
        <f>svf!K5-svf!K11</f>
        <v>0.12106999999999998</v>
      </c>
      <c r="L5" s="7">
        <f>svf!L5-svf!L11</f>
        <v>0.12106999999999998</v>
      </c>
      <c r="M5" s="7">
        <f>svf!M5-svf!M11</f>
        <v>0.12106999999999998</v>
      </c>
      <c r="N5" s="6" t="s">
        <v>3</v>
      </c>
    </row>
    <row r="6" spans="1:14" ht="11.25">
      <c r="A6" s="4" t="s">
        <v>87</v>
      </c>
      <c r="B6" s="7">
        <f>svf!B6-svf!B17</f>
        <v>0.62424</v>
      </c>
      <c r="C6" s="7">
        <f>svf!C6-svf!C17</f>
        <v>0.62424</v>
      </c>
      <c r="D6" s="7">
        <f>svf!D6-svf!D17</f>
        <v>0.62424</v>
      </c>
      <c r="E6" s="7">
        <f>svf!E6-svf!E17</f>
        <v>0.62424</v>
      </c>
      <c r="F6" s="7">
        <f>svf!F6-svf!F17</f>
        <v>0.62424</v>
      </c>
      <c r="G6" s="7">
        <f>svf!G6-svf!G17</f>
        <v>0.62424</v>
      </c>
      <c r="H6" s="7">
        <f>svf!H6-svf!H17</f>
        <v>0.62424</v>
      </c>
      <c r="I6" s="7">
        <f>svf!I6-svf!I17</f>
        <v>0.62424</v>
      </c>
      <c r="J6" s="7">
        <f>svf!J6-svf!J17</f>
        <v>0.62424</v>
      </c>
      <c r="K6" s="7">
        <f>svf!K6-svf!K17</f>
        <v>0.62424</v>
      </c>
      <c r="L6" s="7">
        <f>svf!L6-svf!L17</f>
        <v>0.62424</v>
      </c>
      <c r="M6" s="7">
        <f>svf!M6-svf!M17</f>
        <v>0.62424</v>
      </c>
      <c r="N6" s="6" t="s">
        <v>3</v>
      </c>
    </row>
    <row r="7" spans="1:14" ht="11.25">
      <c r="A7" s="4" t="s">
        <v>88</v>
      </c>
      <c r="B7" s="7">
        <f>svf!B7-svf!B29</f>
        <v>0.69452</v>
      </c>
      <c r="C7" s="7">
        <f>svf!C7-svf!C29</f>
        <v>0.69452</v>
      </c>
      <c r="D7" s="7">
        <f>svf!D7-svf!D29</f>
        <v>0.69452</v>
      </c>
      <c r="E7" s="7">
        <f>svf!E7-svf!E29</f>
        <v>0.69452</v>
      </c>
      <c r="F7" s="7">
        <f>svf!F7-svf!F29</f>
        <v>0.69452</v>
      </c>
      <c r="G7" s="7">
        <f>svf!G7-svf!G29</f>
        <v>0.69452</v>
      </c>
      <c r="H7" s="7">
        <f>svf!H7-svf!H29</f>
        <v>0.69452</v>
      </c>
      <c r="I7" s="7">
        <f>svf!I7-svf!I29</f>
        <v>0.69452</v>
      </c>
      <c r="J7" s="7">
        <f>svf!J7-svf!J29</f>
        <v>0.69452</v>
      </c>
      <c r="K7" s="7">
        <f>svf!K7-svf!K29</f>
        <v>0.69452</v>
      </c>
      <c r="L7" s="7">
        <f>svf!L7-svf!L29</f>
        <v>0.69452</v>
      </c>
      <c r="M7" s="7">
        <f>svf!M7-svf!M29</f>
        <v>0.69452</v>
      </c>
      <c r="N7" s="6" t="s">
        <v>3</v>
      </c>
    </row>
    <row r="8" spans="1:14" ht="11.25">
      <c r="A8" s="4" t="s">
        <v>89</v>
      </c>
      <c r="B8" s="7">
        <f>svf!B7-svf!B31</f>
        <v>0.7292</v>
      </c>
      <c r="C8" s="7">
        <f>svf!C7-svf!C31</f>
        <v>0.7292</v>
      </c>
      <c r="D8" s="7">
        <f>svf!D7-svf!D31</f>
        <v>0.7292</v>
      </c>
      <c r="E8" s="7">
        <f>svf!E7-svf!E31</f>
        <v>0.7292</v>
      </c>
      <c r="F8" s="7">
        <f>svf!F7-svf!F31</f>
        <v>0.7292</v>
      </c>
      <c r="G8" s="7">
        <f>svf!G7-svf!G31</f>
        <v>0.7292</v>
      </c>
      <c r="H8" s="7">
        <f>svf!H7-svf!H31</f>
        <v>0.7292</v>
      </c>
      <c r="I8" s="7">
        <f>svf!I7-svf!I31</f>
        <v>0.7292</v>
      </c>
      <c r="J8" s="7">
        <f>svf!J7-svf!J31</f>
        <v>0.7292</v>
      </c>
      <c r="K8" s="7">
        <f>svf!K7-svf!K31</f>
        <v>0.7292</v>
      </c>
      <c r="L8" s="7">
        <f>svf!L7-svf!L31</f>
        <v>0.7292</v>
      </c>
      <c r="M8" s="7">
        <f>svf!M7-svf!M31</f>
        <v>0.7292</v>
      </c>
      <c r="N8" s="6" t="s">
        <v>3</v>
      </c>
    </row>
    <row r="9" spans="1:14" ht="11.25">
      <c r="A9" s="4" t="s">
        <v>40</v>
      </c>
      <c r="B9" s="7">
        <f>svf!B7-svf!B8</f>
        <v>0.059069999999999956</v>
      </c>
      <c r="C9" s="7">
        <f>svf!C7-svf!C8</f>
        <v>0.059069999999999956</v>
      </c>
      <c r="D9" s="7">
        <f>svf!D7-svf!D8</f>
        <v>0.059069999999999956</v>
      </c>
      <c r="E9" s="7">
        <f>svf!E7-svf!E8</f>
        <v>0.059069999999999956</v>
      </c>
      <c r="F9" s="7">
        <f>svf!F7-svf!F8</f>
        <v>0.059069999999999956</v>
      </c>
      <c r="G9" s="7">
        <f>svf!G7-svf!G8</f>
        <v>0.059069999999999956</v>
      </c>
      <c r="H9" s="7">
        <f>svf!H7-svf!H8</f>
        <v>0.059069999999999956</v>
      </c>
      <c r="I9" s="7">
        <f>svf!I7-svf!I8</f>
        <v>0.059069999999999956</v>
      </c>
      <c r="J9" s="7">
        <f>svf!J7-svf!J8</f>
        <v>0.059069999999999956</v>
      </c>
      <c r="K9" s="7">
        <f>svf!K7-svf!K8</f>
        <v>0.059069999999999956</v>
      </c>
      <c r="L9" s="7">
        <f>svf!L7-svf!L8</f>
        <v>0.059069999999999956</v>
      </c>
      <c r="M9" s="7">
        <f>svf!M7-svf!M8</f>
        <v>0.059069999999999956</v>
      </c>
      <c r="N9" s="6" t="s">
        <v>3</v>
      </c>
    </row>
    <row r="10" spans="1:14" ht="11.25">
      <c r="A10" s="4" t="s">
        <v>41</v>
      </c>
      <c r="B10" s="7">
        <f>svf!B8-svf!B13</f>
        <v>0.6393500000000001</v>
      </c>
      <c r="C10" s="7">
        <f>svf!C8-svf!C13</f>
        <v>0.6393500000000001</v>
      </c>
      <c r="D10" s="7">
        <f>svf!D8-svf!D13</f>
        <v>0.6393500000000001</v>
      </c>
      <c r="E10" s="7">
        <f>svf!E8-svf!E13</f>
        <v>0.6393500000000001</v>
      </c>
      <c r="F10" s="7">
        <f>svf!F8-svf!F13</f>
        <v>0.6393500000000001</v>
      </c>
      <c r="G10" s="7">
        <f>svf!G8-svf!G13</f>
        <v>0.6393500000000001</v>
      </c>
      <c r="H10" s="7">
        <f>svf!H8-svf!H13</f>
        <v>0.6393500000000001</v>
      </c>
      <c r="I10" s="7">
        <f>svf!I8-svf!I13</f>
        <v>0.6393500000000001</v>
      </c>
      <c r="J10" s="7">
        <f>svf!J8-svf!J13</f>
        <v>0.6393500000000001</v>
      </c>
      <c r="K10" s="7">
        <f>svf!K8-svf!K13</f>
        <v>0.6393500000000001</v>
      </c>
      <c r="L10" s="7">
        <f>svf!L8-svf!L13</f>
        <v>0.6393500000000001</v>
      </c>
      <c r="M10" s="7">
        <f>svf!M8-svf!M13</f>
        <v>0.6393500000000001</v>
      </c>
      <c r="N10" s="6" t="s">
        <v>3</v>
      </c>
    </row>
    <row r="11" spans="1:14" ht="11.25">
      <c r="A11" s="4" t="s">
        <v>53</v>
      </c>
      <c r="B11" s="7">
        <f>svf!B8-svf!B31</f>
        <v>0.67013</v>
      </c>
      <c r="C11" s="7">
        <f>svf!C8-svf!C31</f>
        <v>0.67013</v>
      </c>
      <c r="D11" s="7">
        <f>svf!D8-svf!D31</f>
        <v>0.67013</v>
      </c>
      <c r="E11" s="7">
        <f>svf!E8-svf!E31</f>
        <v>0.67013</v>
      </c>
      <c r="F11" s="7">
        <f>svf!F8-svf!F31</f>
        <v>0.67013</v>
      </c>
      <c r="G11" s="7">
        <f>svf!G8-svf!G31</f>
        <v>0.67013</v>
      </c>
      <c r="H11" s="7">
        <f>svf!H8-svf!H31</f>
        <v>0.67013</v>
      </c>
      <c r="I11" s="7">
        <f>svf!I8-svf!I31</f>
        <v>0.67013</v>
      </c>
      <c r="J11" s="7">
        <f>svf!J8-svf!J31</f>
        <v>0.67013</v>
      </c>
      <c r="K11" s="7">
        <f>svf!K8-svf!K31</f>
        <v>0.67013</v>
      </c>
      <c r="L11" s="7">
        <f>svf!L8-svf!L31</f>
        <v>0.67013</v>
      </c>
      <c r="M11" s="7">
        <f>svf!M8-svf!M31</f>
        <v>0.67013</v>
      </c>
      <c r="N11" s="6" t="s">
        <v>3</v>
      </c>
    </row>
    <row r="12" spans="1:14" ht="11.25">
      <c r="A12" s="4" t="s">
        <v>42</v>
      </c>
      <c r="B12" s="7">
        <f>svf!B9-svf!B14</f>
        <v>0.25047</v>
      </c>
      <c r="C12" s="7">
        <f>svf!C9-svf!C14</f>
        <v>0.25047</v>
      </c>
      <c r="D12" s="7">
        <f>svf!D9-svf!D14</f>
        <v>0.25047</v>
      </c>
      <c r="E12" s="7">
        <f>svf!E9-svf!E14</f>
        <v>0.25047</v>
      </c>
      <c r="F12" s="7">
        <f>svf!F9-svf!F14</f>
        <v>0.25047</v>
      </c>
      <c r="G12" s="7">
        <f>svf!G9-svf!G14</f>
        <v>0.25047</v>
      </c>
      <c r="H12" s="7">
        <f>svf!H9-svf!H14</f>
        <v>0.25047</v>
      </c>
      <c r="I12" s="7">
        <f>svf!I9-svf!I14</f>
        <v>0.25047</v>
      </c>
      <c r="J12" s="7">
        <f>svf!J9-svf!J14</f>
        <v>0.25047</v>
      </c>
      <c r="K12" s="7">
        <f>svf!K9-svf!K14</f>
        <v>0.25047</v>
      </c>
      <c r="L12" s="7">
        <f>svf!L9-svf!L14</f>
        <v>0.25047</v>
      </c>
      <c r="M12" s="7">
        <f>svf!M9-svf!M14</f>
        <v>0.25047</v>
      </c>
      <c r="N12" s="6" t="s">
        <v>3</v>
      </c>
    </row>
    <row r="13" spans="1:14" ht="11.25">
      <c r="A13" s="4" t="s">
        <v>43</v>
      </c>
      <c r="B13" s="7">
        <f>svf!B11-svf!B10</f>
        <v>-0.08581</v>
      </c>
      <c r="C13" s="7">
        <f>svf!C11-svf!C10</f>
        <v>-0.08581</v>
      </c>
      <c r="D13" s="7">
        <f>svf!D11-svf!D10</f>
        <v>-0.08581</v>
      </c>
      <c r="E13" s="7">
        <f>svf!E11-svf!E10</f>
        <v>-0.08581</v>
      </c>
      <c r="F13" s="7">
        <f>svf!F11-svf!F10</f>
        <v>-0.08581</v>
      </c>
      <c r="G13" s="7">
        <f>svf!G11-svf!G10</f>
        <v>-0.08581</v>
      </c>
      <c r="H13" s="7">
        <f>svf!H11-svf!H10</f>
        <v>-0.08581</v>
      </c>
      <c r="I13" s="7">
        <f>svf!I11-svf!I10</f>
        <v>-0.08581</v>
      </c>
      <c r="J13" s="7">
        <f>svf!J11-svf!J10</f>
        <v>-0.08581</v>
      </c>
      <c r="K13" s="7">
        <f>svf!K11-svf!K10</f>
        <v>-0.08581</v>
      </c>
      <c r="L13" s="7">
        <f>svf!L11-svf!L10</f>
        <v>-0.08581</v>
      </c>
      <c r="M13" s="7">
        <f>svf!M11-svf!M10</f>
        <v>-0.08581</v>
      </c>
      <c r="N13" s="6" t="s">
        <v>3</v>
      </c>
    </row>
    <row r="14" spans="1:14" ht="11.25">
      <c r="A14" s="4" t="s">
        <v>90</v>
      </c>
      <c r="B14" s="7">
        <f>svf!B23-svf!B12</f>
        <v>0.08735</v>
      </c>
      <c r="C14" s="7">
        <f>svf!C23-svf!C12</f>
        <v>0.08735</v>
      </c>
      <c r="D14" s="7">
        <f>svf!D23-svf!D12</f>
        <v>0.08735</v>
      </c>
      <c r="E14" s="7">
        <f>svf!E23-svf!E12</f>
        <v>0.08735</v>
      </c>
      <c r="F14" s="7">
        <f>svf!F23-svf!F12</f>
        <v>0.08735</v>
      </c>
      <c r="G14" s="7">
        <f>svf!G23-svf!G12</f>
        <v>0.08735</v>
      </c>
      <c r="H14" s="7">
        <f>svf!H23-svf!H12</f>
        <v>0.08735</v>
      </c>
      <c r="I14" s="7">
        <f>svf!I23-svf!I12</f>
        <v>0.08735</v>
      </c>
      <c r="J14" s="7">
        <f>svf!J23-svf!J12</f>
        <v>0.08735</v>
      </c>
      <c r="K14" s="7">
        <f>svf!K23-svf!K12</f>
        <v>0.08735</v>
      </c>
      <c r="L14" s="7">
        <f>svf!L23-svf!L12</f>
        <v>0.08735</v>
      </c>
      <c r="M14" s="7">
        <f>svf!M23-svf!M12</f>
        <v>0.08735</v>
      </c>
      <c r="N14" s="6" t="s">
        <v>3</v>
      </c>
    </row>
    <row r="15" spans="1:14" ht="11.25">
      <c r="A15" s="4" t="s">
        <v>91</v>
      </c>
      <c r="B15" s="7">
        <f>svf!B31-svf!B13</f>
        <v>-0.030780000000000002</v>
      </c>
      <c r="C15" s="7">
        <f>svf!C31-svf!C13</f>
        <v>-0.030780000000000002</v>
      </c>
      <c r="D15" s="7">
        <f>svf!D31-svf!D13</f>
        <v>-0.030780000000000002</v>
      </c>
      <c r="E15" s="7">
        <f>svf!E31-svf!E13</f>
        <v>-0.030780000000000002</v>
      </c>
      <c r="F15" s="7">
        <f>svf!F31-svf!F13</f>
        <v>-0.030780000000000002</v>
      </c>
      <c r="G15" s="7">
        <f>svf!G31-svf!G13</f>
        <v>-0.030780000000000002</v>
      </c>
      <c r="H15" s="7">
        <f>svf!H31-svf!H13</f>
        <v>-0.030780000000000002</v>
      </c>
      <c r="I15" s="7">
        <f>svf!I31-svf!I13</f>
        <v>-0.030780000000000002</v>
      </c>
      <c r="J15" s="7">
        <f>svf!J31-svf!J13</f>
        <v>-0.030780000000000002</v>
      </c>
      <c r="K15" s="7">
        <f>svf!K31-svf!K13</f>
        <v>-0.030780000000000002</v>
      </c>
      <c r="L15" s="7">
        <f>svf!L31-svf!L13</f>
        <v>-0.030780000000000002</v>
      </c>
      <c r="M15" s="7">
        <f>svf!M31-svf!M13</f>
        <v>-0.030780000000000002</v>
      </c>
      <c r="N15" s="6" t="s">
        <v>3</v>
      </c>
    </row>
    <row r="16" spans="1:14" ht="11.25">
      <c r="A16" s="4" t="s">
        <v>92</v>
      </c>
      <c r="B16" s="7">
        <f>svf!B20-svf!B15</f>
        <v>-0.015170000000000003</v>
      </c>
      <c r="C16" s="7">
        <f>svf!C20-svf!C15</f>
        <v>-0.015170000000000003</v>
      </c>
      <c r="D16" s="7">
        <f>svf!D20-svf!D15</f>
        <v>-0.015170000000000003</v>
      </c>
      <c r="E16" s="7">
        <f>svf!E20-svf!E15</f>
        <v>-0.015170000000000003</v>
      </c>
      <c r="F16" s="7">
        <f>svf!F20-svf!F15</f>
        <v>-0.015170000000000003</v>
      </c>
      <c r="G16" s="7">
        <f>svf!G20-svf!G15</f>
        <v>-0.015170000000000003</v>
      </c>
      <c r="H16" s="7">
        <f>svf!H20-svf!H15</f>
        <v>-0.015170000000000003</v>
      </c>
      <c r="I16" s="7">
        <f>svf!I20-svf!I15</f>
        <v>-0.015170000000000003</v>
      </c>
      <c r="J16" s="7">
        <f>svf!J20-svf!J15</f>
        <v>-0.015170000000000003</v>
      </c>
      <c r="K16" s="7">
        <f>svf!K20-svf!K15</f>
        <v>-0.015170000000000003</v>
      </c>
      <c r="L16" s="7">
        <f>svf!L20-svf!L15</f>
        <v>-0.015170000000000003</v>
      </c>
      <c r="M16" s="7">
        <f>svf!M20-svf!M15</f>
        <v>-0.015170000000000003</v>
      </c>
      <c r="N16" s="6" t="s">
        <v>3</v>
      </c>
    </row>
    <row r="17" spans="1:14" ht="11.25">
      <c r="A17" s="4" t="s">
        <v>93</v>
      </c>
      <c r="B17" s="7">
        <f>svf!B15-svf!B25</f>
        <v>0.011120000000000005</v>
      </c>
      <c r="C17" s="7">
        <f>svf!C15-svf!C25</f>
        <v>0.011120000000000005</v>
      </c>
      <c r="D17" s="7">
        <f>svf!D15-svf!D25</f>
        <v>0.011120000000000005</v>
      </c>
      <c r="E17" s="7">
        <f>svf!E15-svf!E25</f>
        <v>0.011120000000000005</v>
      </c>
      <c r="F17" s="7">
        <f>svf!F15-svf!F25</f>
        <v>0.011120000000000005</v>
      </c>
      <c r="G17" s="7">
        <f>svf!G15-svf!G25</f>
        <v>0.011120000000000005</v>
      </c>
      <c r="H17" s="7">
        <f>svf!H15-svf!H25</f>
        <v>0.011120000000000005</v>
      </c>
      <c r="I17" s="7">
        <f>svf!I15-svf!I25</f>
        <v>0.011120000000000005</v>
      </c>
      <c r="J17" s="7">
        <f>svf!J15-svf!J25</f>
        <v>0.011120000000000005</v>
      </c>
      <c r="K17" s="7">
        <f>svf!K15-svf!K25</f>
        <v>0.011120000000000005</v>
      </c>
      <c r="L17" s="7">
        <f>svf!L15-svf!L25</f>
        <v>0.011120000000000005</v>
      </c>
      <c r="M17" s="7">
        <f>svf!M15-svf!M25</f>
        <v>0.011120000000000005</v>
      </c>
      <c r="N17" s="6" t="s">
        <v>3</v>
      </c>
    </row>
    <row r="18" spans="1:14" ht="11.25">
      <c r="A18" s="4" t="s">
        <v>44</v>
      </c>
      <c r="B18" s="7">
        <f>svf!B16-svf!B24</f>
        <v>-0.31682</v>
      </c>
      <c r="C18" s="7">
        <f>svf!C16-svf!C24</f>
        <v>-0.31682</v>
      </c>
      <c r="D18" s="7">
        <f>svf!D16-svf!D24</f>
        <v>-0.31682</v>
      </c>
      <c r="E18" s="7">
        <f>svf!E16-svf!E24</f>
        <v>-0.31682</v>
      </c>
      <c r="F18" s="7">
        <f>svf!F16-svf!F24</f>
        <v>-0.31682</v>
      </c>
      <c r="G18" s="7">
        <f>svf!G16-svf!G24</f>
        <v>-0.31682</v>
      </c>
      <c r="H18" s="7">
        <f>svf!H16-svf!H24</f>
        <v>-0.31682</v>
      </c>
      <c r="I18" s="7">
        <f>svf!I16-svf!I24</f>
        <v>-0.31682</v>
      </c>
      <c r="J18" s="7">
        <f>svf!J16-svf!J24</f>
        <v>-0.31682</v>
      </c>
      <c r="K18" s="7">
        <f>svf!K16-svf!K24</f>
        <v>-0.31682</v>
      </c>
      <c r="L18" s="7">
        <f>svf!L16-svf!L24</f>
        <v>-0.31682</v>
      </c>
      <c r="M18" s="7">
        <f>svf!M16-svf!M24</f>
        <v>-0.31682</v>
      </c>
      <c r="N18" s="6" t="s">
        <v>3</v>
      </c>
    </row>
    <row r="19" spans="1:14" ht="11.25">
      <c r="A19" s="4" t="s">
        <v>94</v>
      </c>
      <c r="B19" s="7">
        <f>svf!B30-svf!B18</f>
        <v>0.03443</v>
      </c>
      <c r="C19" s="7">
        <f>svf!C30-svf!C18</f>
        <v>0.03443</v>
      </c>
      <c r="D19" s="7">
        <f>svf!D30-svf!D18</f>
        <v>0.03443</v>
      </c>
      <c r="E19" s="7">
        <f>svf!E30-svf!E18</f>
        <v>0.03443</v>
      </c>
      <c r="F19" s="7">
        <f>svf!F30-svf!F18</f>
        <v>0.03443</v>
      </c>
      <c r="G19" s="7">
        <f>svf!G30-svf!G18</f>
        <v>0.03443</v>
      </c>
      <c r="H19" s="7">
        <f>svf!H30-svf!H18</f>
        <v>0.03443</v>
      </c>
      <c r="I19" s="7">
        <f>svf!I30-svf!I18</f>
        <v>0.03443</v>
      </c>
      <c r="J19" s="7">
        <f>svf!J30-svf!J18</f>
        <v>0.03443</v>
      </c>
      <c r="K19" s="7">
        <f>svf!K30-svf!K18</f>
        <v>0.03443</v>
      </c>
      <c r="L19" s="7">
        <f>svf!L30-svf!L18</f>
        <v>0.03443</v>
      </c>
      <c r="M19" s="7">
        <f>svf!M30-svf!M18</f>
        <v>0.03443</v>
      </c>
      <c r="N19" s="6" t="s">
        <v>3</v>
      </c>
    </row>
    <row r="20" spans="1:14" ht="11.25">
      <c r="A20" s="4" t="s">
        <v>95</v>
      </c>
      <c r="B20" s="7">
        <f>svf!B19-svf!B21</f>
        <v>-0.061009999999999995</v>
      </c>
      <c r="C20" s="7">
        <f>svf!C19-svf!C21</f>
        <v>-0.061009999999999995</v>
      </c>
      <c r="D20" s="7">
        <f>svf!D19-svf!D21</f>
        <v>-0.061009999999999995</v>
      </c>
      <c r="E20" s="7">
        <f>svf!E19-svf!E21</f>
        <v>-0.061009999999999995</v>
      </c>
      <c r="F20" s="7">
        <f>svf!F19-svf!F21</f>
        <v>-0.061009999999999995</v>
      </c>
      <c r="G20" s="7">
        <f>svf!G19-svf!G21</f>
        <v>-0.061009999999999995</v>
      </c>
      <c r="H20" s="7">
        <f>svf!H19-svf!H21</f>
        <v>-0.061009999999999995</v>
      </c>
      <c r="I20" s="7">
        <f>svf!I19-svf!I21</f>
        <v>-0.061009999999999995</v>
      </c>
      <c r="J20" s="7">
        <f>svf!J19-svf!J21</f>
        <v>-0.061009999999999995</v>
      </c>
      <c r="K20" s="7">
        <f>svf!K19-svf!K21</f>
        <v>-0.061009999999999995</v>
      </c>
      <c r="L20" s="7">
        <f>svf!L19-svf!L21</f>
        <v>-0.061009999999999995</v>
      </c>
      <c r="M20" s="7">
        <f>svf!M19-svf!M21</f>
        <v>-0.061009999999999995</v>
      </c>
      <c r="N20" s="6" t="s">
        <v>3</v>
      </c>
    </row>
    <row r="21" spans="1:14" ht="11.25">
      <c r="A21" s="4" t="s">
        <v>96</v>
      </c>
      <c r="B21" s="7">
        <f>svf!B20-svf!B25</f>
        <v>-0.004049999999999998</v>
      </c>
      <c r="C21" s="7">
        <f>svf!C20-svf!C25</f>
        <v>-0.004049999999999998</v>
      </c>
      <c r="D21" s="7">
        <f>svf!D20-svf!D25</f>
        <v>-0.004049999999999998</v>
      </c>
      <c r="E21" s="7">
        <f>svf!E20-svf!E25</f>
        <v>-0.004049999999999998</v>
      </c>
      <c r="F21" s="7">
        <f>svf!F20-svf!F25</f>
        <v>-0.004049999999999998</v>
      </c>
      <c r="G21" s="7">
        <f>svf!G20-svf!G25</f>
        <v>-0.004049999999999998</v>
      </c>
      <c r="H21" s="7">
        <f>svf!H20-svf!H25</f>
        <v>-0.004049999999999998</v>
      </c>
      <c r="I21" s="7">
        <f>svf!I20-svf!I25</f>
        <v>-0.004049999999999998</v>
      </c>
      <c r="J21" s="7">
        <f>svf!J20-svf!J25</f>
        <v>-0.004049999999999998</v>
      </c>
      <c r="K21" s="7">
        <f>svf!K20-svf!K25</f>
        <v>-0.004049999999999998</v>
      </c>
      <c r="L21" s="7">
        <f>svf!L20-svf!L25</f>
        <v>-0.004049999999999998</v>
      </c>
      <c r="M21" s="7">
        <f>svf!M20-svf!M25</f>
        <v>-0.004049999999999998</v>
      </c>
      <c r="N21" s="6" t="s">
        <v>3</v>
      </c>
    </row>
    <row r="22" spans="1:14" ht="11.25">
      <c r="A22" s="4" t="s">
        <v>97</v>
      </c>
      <c r="B22" s="7">
        <f>svf!B29-svf!B31</f>
        <v>0.03468</v>
      </c>
      <c r="C22" s="7">
        <f>svf!C29-svf!C31</f>
        <v>0.03468</v>
      </c>
      <c r="D22" s="7">
        <f>svf!D29-svf!D31</f>
        <v>0.03468</v>
      </c>
      <c r="E22" s="7">
        <f>svf!E29-svf!E31</f>
        <v>0.03468</v>
      </c>
      <c r="F22" s="7">
        <f>svf!F29-svf!F31</f>
        <v>0.03468</v>
      </c>
      <c r="G22" s="7">
        <f>svf!G29-svf!G31</f>
        <v>0.03468</v>
      </c>
      <c r="H22" s="7">
        <f>svf!H29-svf!H31</f>
        <v>0.03468</v>
      </c>
      <c r="I22" s="7">
        <f>svf!I29-svf!I31</f>
        <v>0.03468</v>
      </c>
      <c r="J22" s="7">
        <f>svf!J29-svf!J31</f>
        <v>0.03468</v>
      </c>
      <c r="K22" s="7">
        <f>svf!K29-svf!K31</f>
        <v>0.03468</v>
      </c>
      <c r="L22" s="7">
        <f>svf!L29-svf!L31</f>
        <v>0.03468</v>
      </c>
      <c r="M22" s="7">
        <f>svf!M29-svf!M31</f>
        <v>0.03468</v>
      </c>
      <c r="N22" s="6" t="s">
        <v>3</v>
      </c>
    </row>
    <row r="23" spans="1:14" ht="11.25">
      <c r="A23" s="4" t="s">
        <v>98</v>
      </c>
      <c r="B23" s="7">
        <f>svf!B4-svf!B5</f>
        <v>0.37455</v>
      </c>
      <c r="C23" s="7">
        <f>svf!C4-svf!C5</f>
        <v>0.37455</v>
      </c>
      <c r="D23" s="7">
        <f>svf!D4-svf!D5</f>
        <v>0.37455</v>
      </c>
      <c r="E23" s="7">
        <f>svf!E4-svf!E5</f>
        <v>0.37455</v>
      </c>
      <c r="F23" s="7">
        <f>svf!F4-svf!F5</f>
        <v>0.37455</v>
      </c>
      <c r="G23" s="7">
        <f>svf!G4-svf!G5</f>
        <v>0.37455</v>
      </c>
      <c r="H23" s="7">
        <f>svf!H4-svf!H5</f>
        <v>0.37455</v>
      </c>
      <c r="I23" s="7">
        <f>svf!I4-svf!I5</f>
        <v>0.37455</v>
      </c>
      <c r="J23" s="7">
        <f>svf!J4-svf!J5</f>
        <v>0.37455</v>
      </c>
      <c r="K23" s="7">
        <f>svf!K4-svf!K5</f>
        <v>0.37455</v>
      </c>
      <c r="L23" s="7">
        <f>svf!L4-svf!L5</f>
        <v>0.37455</v>
      </c>
      <c r="M23" s="7">
        <f>svf!M4-svf!M5</f>
        <v>0.37455</v>
      </c>
      <c r="N23" s="6" t="s">
        <v>4</v>
      </c>
    </row>
    <row r="24" spans="1:14" ht="11.25">
      <c r="A24" s="4" t="s">
        <v>99</v>
      </c>
      <c r="B24" s="7">
        <f>svf!B4-svf!B10</f>
        <v>0.40981</v>
      </c>
      <c r="C24" s="7">
        <f>svf!C4-svf!C10</f>
        <v>0.40981</v>
      </c>
      <c r="D24" s="7">
        <f>svf!D4-svf!D10</f>
        <v>0.40981</v>
      </c>
      <c r="E24" s="7">
        <f>svf!E4-svf!E10</f>
        <v>0.40981</v>
      </c>
      <c r="F24" s="7">
        <f>svf!F4-svf!F10</f>
        <v>0.40981</v>
      </c>
      <c r="G24" s="7">
        <f>svf!G4-svf!G10</f>
        <v>0.40981</v>
      </c>
      <c r="H24" s="7">
        <f>svf!H4-svf!H10</f>
        <v>0.40981</v>
      </c>
      <c r="I24" s="7">
        <f>svf!I4-svf!I10</f>
        <v>0.40981</v>
      </c>
      <c r="J24" s="7">
        <f>svf!J4-svf!J10</f>
        <v>0.40981</v>
      </c>
      <c r="K24" s="7">
        <f>svf!K4-svf!K10</f>
        <v>0.40981</v>
      </c>
      <c r="L24" s="7">
        <f>svf!L4-svf!L10</f>
        <v>0.40981</v>
      </c>
      <c r="M24" s="7">
        <f>svf!M4-svf!M10</f>
        <v>0.40981</v>
      </c>
      <c r="N24" s="6" t="s">
        <v>4</v>
      </c>
    </row>
    <row r="25" spans="1:14" ht="11.25">
      <c r="A25" s="4" t="s">
        <v>100</v>
      </c>
      <c r="B25" s="7">
        <f>svf!B4-svf!B11</f>
        <v>0.49561999999999995</v>
      </c>
      <c r="C25" s="7">
        <f>svf!C4-svf!C11</f>
        <v>0.49561999999999995</v>
      </c>
      <c r="D25" s="7">
        <f>svf!D4-svf!D11</f>
        <v>0.49561999999999995</v>
      </c>
      <c r="E25" s="7">
        <f>svf!E4-svf!E11</f>
        <v>0.49561999999999995</v>
      </c>
      <c r="F25" s="7">
        <f>svf!F4-svf!F11</f>
        <v>0.49561999999999995</v>
      </c>
      <c r="G25" s="7">
        <f>svf!G4-svf!G11</f>
        <v>0.49561999999999995</v>
      </c>
      <c r="H25" s="7">
        <f>svf!H4-svf!H11</f>
        <v>0.49561999999999995</v>
      </c>
      <c r="I25" s="7">
        <f>svf!I4-svf!I11</f>
        <v>0.49561999999999995</v>
      </c>
      <c r="J25" s="7">
        <f>svf!J4-svf!J11</f>
        <v>0.49561999999999995</v>
      </c>
      <c r="K25" s="7">
        <f>svf!K4-svf!K11</f>
        <v>0.49561999999999995</v>
      </c>
      <c r="L25" s="7">
        <f>svf!L4-svf!L11</f>
        <v>0.49561999999999995</v>
      </c>
      <c r="M25" s="7">
        <f>svf!M4-svf!M11</f>
        <v>0.49561999999999995</v>
      </c>
      <c r="N25" s="6" t="s">
        <v>4</v>
      </c>
    </row>
    <row r="26" spans="1:14" ht="11.25">
      <c r="A26" s="4" t="s">
        <v>101</v>
      </c>
      <c r="B26" s="7">
        <f>svf!B5-svf!B15</f>
        <v>0.09779999999999998</v>
      </c>
      <c r="C26" s="7">
        <f>svf!C5-svf!C15</f>
        <v>0.09779999999999998</v>
      </c>
      <c r="D26" s="7">
        <f>svf!D5-svf!D15</f>
        <v>0.09779999999999998</v>
      </c>
      <c r="E26" s="7">
        <f>svf!E5-svf!E15</f>
        <v>0.09779999999999998</v>
      </c>
      <c r="F26" s="7">
        <f>svf!F5-svf!F15</f>
        <v>0.09779999999999998</v>
      </c>
      <c r="G26" s="7">
        <f>svf!G5-svf!G15</f>
        <v>0.09779999999999998</v>
      </c>
      <c r="H26" s="7">
        <f>svf!H5-svf!H15</f>
        <v>0.09779999999999998</v>
      </c>
      <c r="I26" s="7">
        <f>svf!I5-svf!I15</f>
        <v>0.09779999999999998</v>
      </c>
      <c r="J26" s="7">
        <f>svf!J5-svf!J15</f>
        <v>0.09779999999999998</v>
      </c>
      <c r="K26" s="7">
        <f>svf!K5-svf!K15</f>
        <v>0.09779999999999998</v>
      </c>
      <c r="L26" s="7">
        <f>svf!L5-svf!L15</f>
        <v>0.09779999999999998</v>
      </c>
      <c r="M26" s="7">
        <f>svf!M5-svf!M15</f>
        <v>0.09779999999999998</v>
      </c>
      <c r="N26" s="6" t="s">
        <v>4</v>
      </c>
    </row>
    <row r="27" spans="1:14" ht="11.25">
      <c r="A27" s="4" t="s">
        <v>102</v>
      </c>
      <c r="B27" s="7">
        <f>svf!B20-svf!B5</f>
        <v>-0.11296999999999999</v>
      </c>
      <c r="C27" s="7">
        <f>svf!C20-svf!C5</f>
        <v>-0.11296999999999999</v>
      </c>
      <c r="D27" s="7">
        <f>svf!D20-svf!D5</f>
        <v>-0.11296999999999999</v>
      </c>
      <c r="E27" s="7">
        <f>svf!E20-svf!E5</f>
        <v>-0.11296999999999999</v>
      </c>
      <c r="F27" s="7">
        <f>svf!F20-svf!F5</f>
        <v>-0.11296999999999999</v>
      </c>
      <c r="G27" s="7">
        <f>svf!G20-svf!G5</f>
        <v>-0.11296999999999999</v>
      </c>
      <c r="H27" s="7">
        <f>svf!H20-svf!H5</f>
        <v>-0.11296999999999999</v>
      </c>
      <c r="I27" s="7">
        <f>svf!I20-svf!I5</f>
        <v>-0.11296999999999999</v>
      </c>
      <c r="J27" s="7">
        <f>svf!J20-svf!J5</f>
        <v>-0.11296999999999999</v>
      </c>
      <c r="K27" s="7">
        <f>svf!K20-svf!K5</f>
        <v>-0.11296999999999999</v>
      </c>
      <c r="L27" s="7">
        <f>svf!L20-svf!L5</f>
        <v>-0.11296999999999999</v>
      </c>
      <c r="M27" s="7">
        <f>svf!M20-svf!M5</f>
        <v>-0.11296999999999999</v>
      </c>
      <c r="N27" s="6" t="s">
        <v>4</v>
      </c>
    </row>
    <row r="28" spans="1:14" ht="11.25">
      <c r="A28" s="4" t="s">
        <v>103</v>
      </c>
      <c r="B28" s="7">
        <f>svf!B5-svf!B25</f>
        <v>0.10891999999999999</v>
      </c>
      <c r="C28" s="7">
        <f>svf!C5-svf!C25</f>
        <v>0.10891999999999999</v>
      </c>
      <c r="D28" s="7">
        <f>svf!D5-svf!D25</f>
        <v>0.10891999999999999</v>
      </c>
      <c r="E28" s="7">
        <f>svf!E5-svf!E25</f>
        <v>0.10891999999999999</v>
      </c>
      <c r="F28" s="7">
        <f>svf!F5-svf!F25</f>
        <v>0.10891999999999999</v>
      </c>
      <c r="G28" s="7">
        <f>svf!G5-svf!G25</f>
        <v>0.10891999999999999</v>
      </c>
      <c r="H28" s="7">
        <f>svf!H5-svf!H25</f>
        <v>0.10891999999999999</v>
      </c>
      <c r="I28" s="7">
        <f>svf!I5-svf!I25</f>
        <v>0.10891999999999999</v>
      </c>
      <c r="J28" s="7">
        <f>svf!J5-svf!J25</f>
        <v>0.10891999999999999</v>
      </c>
      <c r="K28" s="7">
        <f>svf!K5-svf!K25</f>
        <v>0.10891999999999999</v>
      </c>
      <c r="L28" s="7">
        <f>svf!L5-svf!L25</f>
        <v>0.10891999999999999</v>
      </c>
      <c r="M28" s="7">
        <f>svf!M5-svf!M25</f>
        <v>0.10891999999999999</v>
      </c>
      <c r="N28" s="6" t="s">
        <v>4</v>
      </c>
    </row>
    <row r="29" spans="1:14" ht="11.25">
      <c r="A29" s="4" t="s">
        <v>104</v>
      </c>
      <c r="B29" s="7">
        <f>svf!B6-svf!B22</f>
        <v>0.58155</v>
      </c>
      <c r="C29" s="7">
        <f>svf!C6-svf!C22</f>
        <v>0.58155</v>
      </c>
      <c r="D29" s="7">
        <f>svf!D6-svf!D22</f>
        <v>0.58155</v>
      </c>
      <c r="E29" s="7">
        <f>svf!E6-svf!E22</f>
        <v>0.58155</v>
      </c>
      <c r="F29" s="7">
        <f>svf!F6-svf!F22</f>
        <v>0.58155</v>
      </c>
      <c r="G29" s="7">
        <f>svf!G6-svf!G22</f>
        <v>0.58155</v>
      </c>
      <c r="H29" s="7">
        <f>svf!H6-svf!H22</f>
        <v>0.58155</v>
      </c>
      <c r="I29" s="7">
        <f>svf!I6-svf!I22</f>
        <v>0.58155</v>
      </c>
      <c r="J29" s="7">
        <f>svf!J6-svf!J22</f>
        <v>0.58155</v>
      </c>
      <c r="K29" s="7">
        <f>svf!K6-svf!K22</f>
        <v>0.58155</v>
      </c>
      <c r="L29" s="7">
        <f>svf!L6-svf!L22</f>
        <v>0.58155</v>
      </c>
      <c r="M29" s="7">
        <f>svf!M6-svf!M22</f>
        <v>0.58155</v>
      </c>
      <c r="N29" s="6" t="s">
        <v>4</v>
      </c>
    </row>
    <row r="30" spans="1:14" ht="11.25">
      <c r="A30" s="4" t="s">
        <v>45</v>
      </c>
      <c r="B30" s="7">
        <f>svf!B7-svf!B13</f>
        <v>0.69842</v>
      </c>
      <c r="C30" s="7">
        <f>svf!C7-svf!C13</f>
        <v>0.69842</v>
      </c>
      <c r="D30" s="7">
        <f>svf!D7-svf!D13</f>
        <v>0.69842</v>
      </c>
      <c r="E30" s="7">
        <f>svf!E7-svf!E13</f>
        <v>0.69842</v>
      </c>
      <c r="F30" s="7">
        <f>svf!F7-svf!F13</f>
        <v>0.69842</v>
      </c>
      <c r="G30" s="7">
        <f>svf!G7-svf!G13</f>
        <v>0.69842</v>
      </c>
      <c r="H30" s="7">
        <f>svf!H7-svf!H13</f>
        <v>0.69842</v>
      </c>
      <c r="I30" s="7">
        <f>svf!I7-svf!I13</f>
        <v>0.69842</v>
      </c>
      <c r="J30" s="7">
        <f>svf!J7-svf!J13</f>
        <v>0.69842</v>
      </c>
      <c r="K30" s="7">
        <f>svf!K7-svf!K13</f>
        <v>0.69842</v>
      </c>
      <c r="L30" s="7">
        <f>svf!L7-svf!L13</f>
        <v>0.69842</v>
      </c>
      <c r="M30" s="7">
        <f>svf!M7-svf!M13</f>
        <v>0.69842</v>
      </c>
      <c r="N30" s="6" t="s">
        <v>4</v>
      </c>
    </row>
    <row r="31" spans="1:14" ht="11.25">
      <c r="A31" s="4" t="s">
        <v>105</v>
      </c>
      <c r="B31" s="7">
        <f>svf!B8-svf!B29</f>
        <v>0.6354500000000001</v>
      </c>
      <c r="C31" s="7">
        <f>svf!C8-svf!C29</f>
        <v>0.6354500000000001</v>
      </c>
      <c r="D31" s="7">
        <f>svf!D8-svf!D29</f>
        <v>0.6354500000000001</v>
      </c>
      <c r="E31" s="7">
        <f>svf!E8-svf!E29</f>
        <v>0.6354500000000001</v>
      </c>
      <c r="F31" s="7">
        <f>svf!F8-svf!F29</f>
        <v>0.6354500000000001</v>
      </c>
      <c r="G31" s="7">
        <f>svf!G8-svf!G29</f>
        <v>0.6354500000000001</v>
      </c>
      <c r="H31" s="7">
        <f>svf!H8-svf!H29</f>
        <v>0.6354500000000001</v>
      </c>
      <c r="I31" s="7">
        <f>svf!I8-svf!I29</f>
        <v>0.6354500000000001</v>
      </c>
      <c r="J31" s="7">
        <f>svf!J8-svf!J29</f>
        <v>0.6354500000000001</v>
      </c>
      <c r="K31" s="7">
        <f>svf!K8-svf!K29</f>
        <v>0.6354500000000001</v>
      </c>
      <c r="L31" s="7">
        <f>svf!L8-svf!L29</f>
        <v>0.6354500000000001</v>
      </c>
      <c r="M31" s="7">
        <f>svf!M8-svf!M29</f>
        <v>0.6354500000000001</v>
      </c>
      <c r="N31" s="6" t="s">
        <v>4</v>
      </c>
    </row>
    <row r="32" spans="1:14" ht="11.25">
      <c r="A32" s="4" t="s">
        <v>106</v>
      </c>
      <c r="B32" s="7">
        <f>svf!B9-svf!B12</f>
        <v>0.27746000000000004</v>
      </c>
      <c r="C32" s="7">
        <f>svf!C9-svf!C12</f>
        <v>0.27746000000000004</v>
      </c>
      <c r="D32" s="7">
        <f>svf!D9-svf!D12</f>
        <v>0.27746000000000004</v>
      </c>
      <c r="E32" s="7">
        <f>svf!E9-svf!E12</f>
        <v>0.27746000000000004</v>
      </c>
      <c r="F32" s="7">
        <f>svf!F9-svf!F12</f>
        <v>0.27746000000000004</v>
      </c>
      <c r="G32" s="7">
        <f>svf!G9-svf!G12</f>
        <v>0.27746000000000004</v>
      </c>
      <c r="H32" s="7">
        <f>svf!H9-svf!H12</f>
        <v>0.27746000000000004</v>
      </c>
      <c r="I32" s="7">
        <f>svf!I9-svf!I12</f>
        <v>0.27746000000000004</v>
      </c>
      <c r="J32" s="7">
        <f>svf!J9-svf!J12</f>
        <v>0.27746000000000004</v>
      </c>
      <c r="K32" s="7">
        <f>svf!K9-svf!K12</f>
        <v>0.27746000000000004</v>
      </c>
      <c r="L32" s="7">
        <f>svf!L9-svf!L12</f>
        <v>0.27746000000000004</v>
      </c>
      <c r="M32" s="7">
        <f>svf!M9-svf!M12</f>
        <v>0.27746000000000004</v>
      </c>
      <c r="N32" s="6" t="s">
        <v>4</v>
      </c>
    </row>
    <row r="33" spans="1:14" ht="11.25">
      <c r="A33" s="4" t="s">
        <v>107</v>
      </c>
      <c r="B33" s="7">
        <f>svf!B9-svf!B23</f>
        <v>0.19011000000000003</v>
      </c>
      <c r="C33" s="7">
        <f>svf!C9-svf!C23</f>
        <v>0.19011000000000003</v>
      </c>
      <c r="D33" s="7">
        <f>svf!D9-svf!D23</f>
        <v>0.19011000000000003</v>
      </c>
      <c r="E33" s="7">
        <f>svf!E9-svf!E23</f>
        <v>0.19011000000000003</v>
      </c>
      <c r="F33" s="7">
        <f>svf!F9-svf!F23</f>
        <v>0.19011000000000003</v>
      </c>
      <c r="G33" s="7">
        <f>svf!G9-svf!G23</f>
        <v>0.19011000000000003</v>
      </c>
      <c r="H33" s="7">
        <f>svf!H9-svf!H23</f>
        <v>0.19011000000000003</v>
      </c>
      <c r="I33" s="7">
        <f>svf!I9-svf!I23</f>
        <v>0.19011000000000003</v>
      </c>
      <c r="J33" s="7">
        <f>svf!J9-svf!J23</f>
        <v>0.19011000000000003</v>
      </c>
      <c r="K33" s="7">
        <f>svf!K9-svf!K23</f>
        <v>0.19011000000000003</v>
      </c>
      <c r="L33" s="7">
        <f>svf!L9-svf!L23</f>
        <v>0.19011000000000003</v>
      </c>
      <c r="M33" s="7">
        <f>svf!M9-svf!M23</f>
        <v>0.19011000000000003</v>
      </c>
      <c r="N33" s="6" t="s">
        <v>4</v>
      </c>
    </row>
    <row r="34" spans="1:14" ht="11.25">
      <c r="A34" s="4" t="s">
        <v>108</v>
      </c>
      <c r="B34" s="7">
        <f>svf!B20-svf!B10</f>
        <v>-0.07771</v>
      </c>
      <c r="C34" s="7">
        <f>svf!C20-svf!C10</f>
        <v>-0.07771</v>
      </c>
      <c r="D34" s="7">
        <f>svf!D20-svf!D10</f>
        <v>-0.07771</v>
      </c>
      <c r="E34" s="7">
        <f>svf!E20-svf!E10</f>
        <v>-0.07771</v>
      </c>
      <c r="F34" s="7">
        <f>svf!F20-svf!F10</f>
        <v>-0.07771</v>
      </c>
      <c r="G34" s="7">
        <f>svf!G20-svf!G10</f>
        <v>-0.07771</v>
      </c>
      <c r="H34" s="7">
        <f>svf!H20-svf!H10</f>
        <v>-0.07771</v>
      </c>
      <c r="I34" s="7">
        <f>svf!I20-svf!I10</f>
        <v>-0.07771</v>
      </c>
      <c r="J34" s="7">
        <f>svf!J20-svf!J10</f>
        <v>-0.07771</v>
      </c>
      <c r="K34" s="7">
        <f>svf!K20-svf!K10</f>
        <v>-0.07771</v>
      </c>
      <c r="L34" s="7">
        <f>svf!L20-svf!L10</f>
        <v>-0.07771</v>
      </c>
      <c r="M34" s="7">
        <f>svf!M20-svf!M10</f>
        <v>-0.07771</v>
      </c>
      <c r="N34" s="6" t="s">
        <v>4</v>
      </c>
    </row>
    <row r="35" spans="1:14" ht="11.25">
      <c r="A35" s="4" t="s">
        <v>109</v>
      </c>
      <c r="B35" s="7">
        <f>svf!B10-svf!B15</f>
        <v>0.06254</v>
      </c>
      <c r="C35" s="7">
        <f>svf!C10-svf!C15</f>
        <v>0.06254</v>
      </c>
      <c r="D35" s="7">
        <f>svf!D10-svf!D15</f>
        <v>0.06254</v>
      </c>
      <c r="E35" s="7">
        <f>svf!E10-svf!E15</f>
        <v>0.06254</v>
      </c>
      <c r="F35" s="7">
        <f>svf!F10-svf!F15</f>
        <v>0.06254</v>
      </c>
      <c r="G35" s="7">
        <f>svf!G10-svf!G15</f>
        <v>0.06254</v>
      </c>
      <c r="H35" s="7">
        <f>svf!H10-svf!H15</f>
        <v>0.06254</v>
      </c>
      <c r="I35" s="7">
        <f>svf!I10-svf!I15</f>
        <v>0.06254</v>
      </c>
      <c r="J35" s="7">
        <f>svf!J10-svf!J15</f>
        <v>0.06254</v>
      </c>
      <c r="K35" s="7">
        <f>svf!K10-svf!K15</f>
        <v>0.06254</v>
      </c>
      <c r="L35" s="7">
        <f>svf!L10-svf!L15</f>
        <v>0.06254</v>
      </c>
      <c r="M35" s="7">
        <f>svf!M10-svf!M15</f>
        <v>0.06254</v>
      </c>
      <c r="N35" s="6" t="s">
        <v>4</v>
      </c>
    </row>
    <row r="36" spans="1:14" ht="11.25">
      <c r="A36" s="4" t="s">
        <v>110</v>
      </c>
      <c r="B36" s="7">
        <f>svf!B10-svf!B25</f>
        <v>0.07366</v>
      </c>
      <c r="C36" s="7">
        <f>svf!C10-svf!C25</f>
        <v>0.07366</v>
      </c>
      <c r="D36" s="7">
        <f>svf!D10-svf!D25</f>
        <v>0.07366</v>
      </c>
      <c r="E36" s="7">
        <f>svf!E10-svf!E25</f>
        <v>0.07366</v>
      </c>
      <c r="F36" s="7">
        <f>svf!F10-svf!F25</f>
        <v>0.07366</v>
      </c>
      <c r="G36" s="7">
        <f>svf!G10-svf!G25</f>
        <v>0.07366</v>
      </c>
      <c r="H36" s="7">
        <f>svf!H10-svf!H25</f>
        <v>0.07366</v>
      </c>
      <c r="I36" s="7">
        <f>svf!I10-svf!I25</f>
        <v>0.07366</v>
      </c>
      <c r="J36" s="7">
        <f>svf!J10-svf!J25</f>
        <v>0.07366</v>
      </c>
      <c r="K36" s="7">
        <f>svf!K10-svf!K25</f>
        <v>0.07366</v>
      </c>
      <c r="L36" s="7">
        <f>svf!L10-svf!L25</f>
        <v>0.07366</v>
      </c>
      <c r="M36" s="7">
        <f>svf!M10-svf!M25</f>
        <v>0.07366</v>
      </c>
      <c r="N36" s="6" t="s">
        <v>4</v>
      </c>
    </row>
    <row r="37" spans="1:14" ht="11.25">
      <c r="A37" s="4" t="s">
        <v>111</v>
      </c>
      <c r="B37" s="7">
        <f>svf!B11-svf!B15</f>
        <v>-0.02327</v>
      </c>
      <c r="C37" s="7">
        <f>svf!C11-svf!C15</f>
        <v>-0.02327</v>
      </c>
      <c r="D37" s="7">
        <f>svf!D11-svf!D15</f>
        <v>-0.02327</v>
      </c>
      <c r="E37" s="7">
        <f>svf!E11-svf!E15</f>
        <v>-0.02327</v>
      </c>
      <c r="F37" s="7">
        <f>svf!F11-svf!F15</f>
        <v>-0.02327</v>
      </c>
      <c r="G37" s="7">
        <f>svf!G11-svf!G15</f>
        <v>-0.02327</v>
      </c>
      <c r="H37" s="7">
        <f>svf!H11-svf!H15</f>
        <v>-0.02327</v>
      </c>
      <c r="I37" s="7">
        <f>svf!I11-svf!I15</f>
        <v>-0.02327</v>
      </c>
      <c r="J37" s="7">
        <f>svf!J11-svf!J15</f>
        <v>-0.02327</v>
      </c>
      <c r="K37" s="7">
        <f>svf!K11-svf!K15</f>
        <v>-0.02327</v>
      </c>
      <c r="L37" s="7">
        <f>svf!L11-svf!L15</f>
        <v>-0.02327</v>
      </c>
      <c r="M37" s="7">
        <f>svf!M11-svf!M15</f>
        <v>-0.02327</v>
      </c>
      <c r="N37" s="6" t="s">
        <v>4</v>
      </c>
    </row>
    <row r="38" spans="1:14" ht="11.25">
      <c r="A38" s="4" t="s">
        <v>112</v>
      </c>
      <c r="B38" s="7">
        <f>svf!B20-svf!B11</f>
        <v>0.008099999999999996</v>
      </c>
      <c r="C38" s="7">
        <f>svf!C20-svf!C11</f>
        <v>0.008099999999999996</v>
      </c>
      <c r="D38" s="7">
        <f>svf!D20-svf!D11</f>
        <v>0.008099999999999996</v>
      </c>
      <c r="E38" s="7">
        <f>svf!E20-svf!E11</f>
        <v>0.008099999999999996</v>
      </c>
      <c r="F38" s="7">
        <f>svf!F20-svf!F11</f>
        <v>0.008099999999999996</v>
      </c>
      <c r="G38" s="7">
        <f>svf!G20-svf!G11</f>
        <v>0.008099999999999996</v>
      </c>
      <c r="H38" s="7">
        <f>svf!H20-svf!H11</f>
        <v>0.008099999999999996</v>
      </c>
      <c r="I38" s="7">
        <f>svf!I20-svf!I11</f>
        <v>0.008099999999999996</v>
      </c>
      <c r="J38" s="7">
        <f>svf!J20-svf!J11</f>
        <v>0.008099999999999996</v>
      </c>
      <c r="K38" s="7">
        <f>svf!K20-svf!K11</f>
        <v>0.008099999999999996</v>
      </c>
      <c r="L38" s="7">
        <f>svf!L20-svf!L11</f>
        <v>0.008099999999999996</v>
      </c>
      <c r="M38" s="7">
        <f>svf!M20-svf!M11</f>
        <v>0.008099999999999996</v>
      </c>
      <c r="N38" s="6" t="s">
        <v>4</v>
      </c>
    </row>
    <row r="39" spans="1:14" ht="11.25">
      <c r="A39" s="4" t="s">
        <v>113</v>
      </c>
      <c r="B39" s="7">
        <f>svf!B29-svf!B13</f>
        <v>0.0039000000000000007</v>
      </c>
      <c r="C39" s="7">
        <f>svf!C29-svf!C13</f>
        <v>0.0039000000000000007</v>
      </c>
      <c r="D39" s="7">
        <f>svf!D29-svf!D13</f>
        <v>0.0039000000000000007</v>
      </c>
      <c r="E39" s="7">
        <f>svf!E29-svf!E13</f>
        <v>0.0039000000000000007</v>
      </c>
      <c r="F39" s="7">
        <f>svf!F29-svf!F13</f>
        <v>0.0039000000000000007</v>
      </c>
      <c r="G39" s="7">
        <f>svf!G29-svf!G13</f>
        <v>0.0039000000000000007</v>
      </c>
      <c r="H39" s="7">
        <f>svf!H29-svf!H13</f>
        <v>0.0039000000000000007</v>
      </c>
      <c r="I39" s="7">
        <f>svf!I29-svf!I13</f>
        <v>0.0039000000000000007</v>
      </c>
      <c r="J39" s="7">
        <f>svf!J29-svf!J13</f>
        <v>0.0039000000000000007</v>
      </c>
      <c r="K39" s="7">
        <f>svf!K29-svf!K13</f>
        <v>0.0039000000000000007</v>
      </c>
      <c r="L39" s="7">
        <f>svf!L29-svf!L13</f>
        <v>0.0039000000000000007</v>
      </c>
      <c r="M39" s="7">
        <f>svf!M29-svf!M13</f>
        <v>0.0039000000000000007</v>
      </c>
      <c r="N39" s="6" t="s">
        <v>4</v>
      </c>
    </row>
    <row r="40" spans="1:14" ht="11.25">
      <c r="A40" s="4" t="s">
        <v>114</v>
      </c>
      <c r="B40" s="7">
        <f>svf!B14-svf!B12</f>
        <v>0.02699</v>
      </c>
      <c r="C40" s="7">
        <f>svf!C14-svf!C12</f>
        <v>0.02699</v>
      </c>
      <c r="D40" s="7">
        <f>svf!D14-svf!D12</f>
        <v>0.02699</v>
      </c>
      <c r="E40" s="7">
        <f>svf!E14-svf!E12</f>
        <v>0.02699</v>
      </c>
      <c r="F40" s="7">
        <f>svf!F14-svf!F12</f>
        <v>0.02699</v>
      </c>
      <c r="G40" s="7">
        <f>svf!G14-svf!G12</f>
        <v>0.02699</v>
      </c>
      <c r="H40" s="7">
        <f>svf!H14-svf!H12</f>
        <v>0.02699</v>
      </c>
      <c r="I40" s="7">
        <f>svf!I14-svf!I12</f>
        <v>0.02699</v>
      </c>
      <c r="J40" s="7">
        <f>svf!J14-svf!J12</f>
        <v>0.02699</v>
      </c>
      <c r="K40" s="7">
        <f>svf!K14-svf!K12</f>
        <v>0.02699</v>
      </c>
      <c r="L40" s="7">
        <f>svf!L14-svf!L12</f>
        <v>0.02699</v>
      </c>
      <c r="M40" s="7">
        <f>svf!M14-svf!M12</f>
        <v>0.02699</v>
      </c>
      <c r="N40" s="6" t="s">
        <v>4</v>
      </c>
    </row>
    <row r="41" spans="1:14" ht="11.25">
      <c r="A41" s="4" t="s">
        <v>115</v>
      </c>
      <c r="B41" s="7">
        <f>svf!B17-svf!B22</f>
        <v>-0.04269</v>
      </c>
      <c r="C41" s="7">
        <f>svf!C17-svf!C22</f>
        <v>-0.04269</v>
      </c>
      <c r="D41" s="7">
        <f>svf!D17-svf!D22</f>
        <v>-0.04269</v>
      </c>
      <c r="E41" s="7">
        <f>svf!E17-svf!E22</f>
        <v>-0.04269</v>
      </c>
      <c r="F41" s="7">
        <f>svf!F17-svf!F22</f>
        <v>-0.04269</v>
      </c>
      <c r="G41" s="7">
        <f>svf!G17-svf!G22</f>
        <v>-0.04269</v>
      </c>
      <c r="H41" s="7">
        <f>svf!H17-svf!H22</f>
        <v>-0.04269</v>
      </c>
      <c r="I41" s="7">
        <f>svf!I17-svf!I22</f>
        <v>-0.04269</v>
      </c>
      <c r="J41" s="7">
        <f>svf!J17-svf!J22</f>
        <v>-0.04269</v>
      </c>
      <c r="K41" s="7">
        <f>svf!K17-svf!K22</f>
        <v>-0.04269</v>
      </c>
      <c r="L41" s="7">
        <f>svf!L17-svf!L22</f>
        <v>-0.04269</v>
      </c>
      <c r="M41" s="7">
        <f>svf!M17-svf!M22</f>
        <v>-0.04269</v>
      </c>
      <c r="N41" s="6" t="s">
        <v>4</v>
      </c>
    </row>
    <row r="42" spans="1:14" ht="11.25">
      <c r="A42" s="4" t="s">
        <v>116</v>
      </c>
      <c r="B42" s="7">
        <f>svf!B17-svf!B23</f>
        <v>-0.07622999999999999</v>
      </c>
      <c r="C42" s="7">
        <f>svf!C17-svf!C23</f>
        <v>-0.07622999999999999</v>
      </c>
      <c r="D42" s="7">
        <f>svf!D17-svf!D23</f>
        <v>-0.07622999999999999</v>
      </c>
      <c r="E42" s="7">
        <f>svf!E17-svf!E23</f>
        <v>-0.07622999999999999</v>
      </c>
      <c r="F42" s="7">
        <f>svf!F17-svf!F23</f>
        <v>-0.07622999999999999</v>
      </c>
      <c r="G42" s="7">
        <f>svf!G17-svf!G23</f>
        <v>-0.07622999999999999</v>
      </c>
      <c r="H42" s="7">
        <f>svf!H17-svf!H23</f>
        <v>-0.07622999999999999</v>
      </c>
      <c r="I42" s="7">
        <f>svf!I17-svf!I23</f>
        <v>-0.07622999999999999</v>
      </c>
      <c r="J42" s="7">
        <f>svf!J17-svf!J23</f>
        <v>-0.07622999999999999</v>
      </c>
      <c r="K42" s="7">
        <f>svf!K17-svf!K23</f>
        <v>-0.07622999999999999</v>
      </c>
      <c r="L42" s="7">
        <f>svf!L17-svf!L23</f>
        <v>-0.07622999999999999</v>
      </c>
      <c r="M42" s="7">
        <f>svf!M17-svf!M23</f>
        <v>-0.07622999999999999</v>
      </c>
      <c r="N42" s="6" t="s">
        <v>4</v>
      </c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H40" sqref="H40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0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26" ht="11.25">
      <c r="A4" s="4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>
        <f>'[1]30yr tmin'!B5-'[1]30yr tmin'!B10</f>
        <v>-1.1</v>
      </c>
      <c r="O4" s="6">
        <f>'[1]30yr tmin'!C5-'[1]30yr tmin'!C10</f>
        <v>-1.3</v>
      </c>
      <c r="P4" s="6">
        <f>'[1]30yr tmin'!D5-'[1]30yr tmin'!D10</f>
        <v>-0.8999999999999999</v>
      </c>
      <c r="Q4" s="6">
        <f>'[1]30yr tmin'!E5-'[1]30yr tmin'!E10</f>
        <v>-0.6999999999999997</v>
      </c>
      <c r="R4" s="6">
        <f>'[1]30yr tmin'!F5-'[1]30yr tmin'!F10</f>
        <v>-0.6000000000000005</v>
      </c>
      <c r="S4" s="6">
        <f>'[1]30yr tmin'!G5-'[1]30yr tmin'!G10</f>
        <v>-0.8000000000000007</v>
      </c>
      <c r="T4" s="6">
        <f>'[1]30yr tmin'!H5-'[1]30yr tmin'!H10</f>
        <v>-1.0999999999999996</v>
      </c>
      <c r="U4" s="6">
        <f>'[1]30yr tmin'!I5-'[1]30yr tmin'!I10</f>
        <v>-1.200000000000001</v>
      </c>
      <c r="V4" s="6">
        <f>'[1]30yr tmin'!J5-'[1]30yr tmin'!J10</f>
        <v>-1.4000000000000004</v>
      </c>
      <c r="W4" s="6">
        <f>'[1]30yr tmin'!K5-'[1]30yr tmin'!K10</f>
        <v>-1.6000000000000005</v>
      </c>
      <c r="X4" s="6">
        <f>'[1]30yr tmin'!L5-'[1]30yr tmin'!L10</f>
        <v>-1</v>
      </c>
      <c r="Y4" s="6">
        <f>'[1]30yr tmin'!M5-'[1]30yr tmin'!M10</f>
        <v>-1</v>
      </c>
      <c r="Z4" s="6" t="s">
        <v>3</v>
      </c>
    </row>
    <row r="5" spans="1:14" ht="11.25">
      <c r="A5" s="4" t="s">
        <v>47</v>
      </c>
      <c r="B5" s="6">
        <f>'[1]30yr tmin'!B5-'[1]30yr tmin'!B11</f>
        <v>-0.4</v>
      </c>
      <c r="C5" s="6">
        <f>'[1]30yr tmin'!C5-'[1]30yr tmin'!C11</f>
        <v>-0.2</v>
      </c>
      <c r="D5" s="6">
        <f>'[1]30yr tmin'!D5-'[1]30yr tmin'!D11</f>
        <v>-0.19999999999999996</v>
      </c>
      <c r="E5" s="6">
        <f>'[1]30yr tmin'!E5-'[1]30yr tmin'!E11</f>
        <v>0</v>
      </c>
      <c r="F5" s="6">
        <f>'[1]30yr tmin'!F5-'[1]30yr tmin'!F11</f>
        <v>0.20000000000000018</v>
      </c>
      <c r="G5" s="6">
        <f>'[1]30yr tmin'!G5-'[1]30yr tmin'!G11</f>
        <v>0.09999999999999964</v>
      </c>
      <c r="H5" s="6">
        <f>'[1]30yr tmin'!H5-'[1]30yr tmin'!H11</f>
        <v>-0.09999999999999964</v>
      </c>
      <c r="I5" s="6">
        <f>'[1]30yr tmin'!I5-'[1]30yr tmin'!I11</f>
        <v>-0.10000000000000142</v>
      </c>
      <c r="J5" s="6">
        <f>'[1]30yr tmin'!J5-'[1]30yr tmin'!J11</f>
        <v>0</v>
      </c>
      <c r="K5" s="6">
        <f>'[1]30yr tmin'!K5-'[1]30yr tmin'!K11</f>
        <v>0</v>
      </c>
      <c r="L5" s="6">
        <f>'[1]30yr tmin'!L5-'[1]30yr tmin'!L11</f>
        <v>-0.3999999999999999</v>
      </c>
      <c r="M5" s="6">
        <f>'[1]30yr tmin'!M5-'[1]30yr tmin'!M11</f>
        <v>-0.39999999999999997</v>
      </c>
      <c r="N5" s="6" t="s">
        <v>3</v>
      </c>
    </row>
    <row r="6" spans="1:26" ht="11.25">
      <c r="A6" s="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>
        <f>'[1]30yr tmin'!B6-'[1]30yr tmin'!B17</f>
        <v>-0.2999999999999998</v>
      </c>
      <c r="O6" s="6">
        <f>'[1]30yr tmin'!C6-'[1]30yr tmin'!C17</f>
        <v>0.20000000000000007</v>
      </c>
      <c r="P6" s="6">
        <f>'[1]30yr tmin'!D6-'[1]30yr tmin'!D17</f>
        <v>-0.39999999999999997</v>
      </c>
      <c r="Q6" s="6">
        <f>'[1]30yr tmin'!E6-'[1]30yr tmin'!E17</f>
        <v>0.19999999999999996</v>
      </c>
      <c r="R6" s="6">
        <f>'[1]30yr tmin'!F6-'[1]30yr tmin'!F17</f>
        <v>0.2999999999999998</v>
      </c>
      <c r="S6" s="6">
        <f>'[1]30yr tmin'!G6-'[1]30yr tmin'!G17</f>
        <v>0.10000000000000053</v>
      </c>
      <c r="T6" s="6">
        <f>'[1]30yr tmin'!H6-'[1]30yr tmin'!H17</f>
        <v>-0.5</v>
      </c>
      <c r="U6" s="6">
        <f>'[1]30yr tmin'!I6-'[1]30yr tmin'!I17</f>
        <v>-0.1999999999999993</v>
      </c>
      <c r="V6" s="6">
        <f>'[1]30yr tmin'!J6-'[1]30yr tmin'!J17</f>
        <v>0.09999999999999964</v>
      </c>
      <c r="W6" s="6">
        <f>'[1]30yr tmin'!K6-'[1]30yr tmin'!K17</f>
        <v>0.20000000000000018</v>
      </c>
      <c r="X6" s="6">
        <f>'[1]30yr tmin'!L6-'[1]30yr tmin'!L17</f>
        <v>-0.5</v>
      </c>
      <c r="Y6" s="6">
        <f>'[1]30yr tmin'!M6-'[1]30yr tmin'!M17</f>
        <v>0.09999999999999987</v>
      </c>
      <c r="Z6" s="6" t="s">
        <v>3</v>
      </c>
    </row>
    <row r="7" spans="1:26" ht="11.25">
      <c r="A7" s="4" t="s">
        <v>49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>
        <f>'[1]30yr tmin'!B7-'[1]30yr tmin'!B29</f>
        <v>-1.5</v>
      </c>
      <c r="O7" s="6">
        <f>'[1]30yr tmin'!C7-'[1]30yr tmin'!C29</f>
        <v>0.2999999999999998</v>
      </c>
      <c r="P7" s="6">
        <f>'[1]30yr tmin'!D7-'[1]30yr tmin'!D29</f>
        <v>-0.10000000000000009</v>
      </c>
      <c r="Q7" s="6">
        <f>'[1]30yr tmin'!E7-'[1]30yr tmin'!E29</f>
        <v>0.09999999999999998</v>
      </c>
      <c r="R7" s="6">
        <f>'[1]30yr tmin'!F7-'[1]30yr tmin'!F29</f>
        <v>0.3999999999999999</v>
      </c>
      <c r="S7" s="6">
        <f>'[1]30yr tmin'!G7-'[1]30yr tmin'!G29</f>
        <v>0.09999999999999964</v>
      </c>
      <c r="T7" s="6">
        <f>'[1]30yr tmin'!H7-'[1]30yr tmin'!H29</f>
        <v>-0.6999999999999993</v>
      </c>
      <c r="U7" s="6">
        <f>'[1]30yr tmin'!I7-'[1]30yr tmin'!I29</f>
        <v>-0.29999999999999893</v>
      </c>
      <c r="V7" s="6">
        <f>'[1]30yr tmin'!J7-'[1]30yr tmin'!J29</f>
        <v>-0.20000000000000018</v>
      </c>
      <c r="W7" s="6">
        <f>'[1]30yr tmin'!K7-'[1]30yr tmin'!K29</f>
        <v>-0.5999999999999996</v>
      </c>
      <c r="X7" s="6">
        <f>'[1]30yr tmin'!L7-'[1]30yr tmin'!L29</f>
        <v>0.30000000000000004</v>
      </c>
      <c r="Y7" s="6">
        <f>'[1]30yr tmin'!M7-'[1]30yr tmin'!M29</f>
        <v>0</v>
      </c>
      <c r="Z7" s="6" t="s">
        <v>3</v>
      </c>
    </row>
    <row r="8" spans="1:26" ht="11.25">
      <c r="A8" s="4" t="s">
        <v>50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>
        <f>'[1]30yr tmin'!B7-'[1]30yr tmin'!B31</f>
        <v>-0.7</v>
      </c>
      <c r="O8" s="6">
        <f>'[1]30yr tmin'!C7-'[1]30yr tmin'!C31</f>
        <v>-0.6000000000000001</v>
      </c>
      <c r="P8" s="6">
        <f>'[1]30yr tmin'!D7-'[1]30yr tmin'!D31</f>
        <v>-1.2000000000000002</v>
      </c>
      <c r="Q8" s="6">
        <f>'[1]30yr tmin'!E7-'[1]30yr tmin'!E31</f>
        <v>-0.20000000000000007</v>
      </c>
      <c r="R8" s="6">
        <f>'[1]30yr tmin'!F7-'[1]30yr tmin'!F31</f>
        <v>-0.5</v>
      </c>
      <c r="S8" s="6">
        <f>'[1]30yr tmin'!G7-'[1]30yr tmin'!G31</f>
        <v>-0.7000000000000002</v>
      </c>
      <c r="T8" s="6">
        <f>'[1]30yr tmin'!H7-'[1]30yr tmin'!H31</f>
        <v>-1.5999999999999996</v>
      </c>
      <c r="U8" s="6">
        <f>'[1]30yr tmin'!I7-'[1]30yr tmin'!I31</f>
        <v>-1.1999999999999993</v>
      </c>
      <c r="V8" s="6">
        <f>'[1]30yr tmin'!J7-'[1]30yr tmin'!J31</f>
        <v>-2.3</v>
      </c>
      <c r="W8" s="6">
        <f>'[1]30yr tmin'!K7-'[1]30yr tmin'!K31</f>
        <v>-1.5</v>
      </c>
      <c r="X8" s="6">
        <f>'[1]30yr tmin'!L7-'[1]30yr tmin'!L31</f>
        <v>-0.7</v>
      </c>
      <c r="Y8" s="6">
        <f>'[1]30yr tmin'!M7-'[1]30yr tmin'!M31</f>
        <v>-1.1</v>
      </c>
      <c r="Z8" s="6" t="s">
        <v>3</v>
      </c>
    </row>
    <row r="9" spans="1:26" ht="11.25">
      <c r="A9" s="4" t="s">
        <v>51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>
        <f>'[1]30yr tmin'!B7-'[1]30yr tmin'!B8</f>
        <v>0.30000000000000027</v>
      </c>
      <c r="O9" s="6">
        <f>'[1]30yr tmin'!C7-'[1]30yr tmin'!C8</f>
        <v>0.7</v>
      </c>
      <c r="P9" s="6">
        <f>'[1]30yr tmin'!D7-'[1]30yr tmin'!D8</f>
        <v>0.5999999999999999</v>
      </c>
      <c r="Q9" s="6">
        <f>'[1]30yr tmin'!E7-'[1]30yr tmin'!E8</f>
        <v>0.7</v>
      </c>
      <c r="R9" s="6">
        <f>'[1]30yr tmin'!F7-'[1]30yr tmin'!F8</f>
        <v>0.8999999999999999</v>
      </c>
      <c r="S9" s="6">
        <f>'[1]30yr tmin'!G7-'[1]30yr tmin'!G8</f>
        <v>0.7000000000000002</v>
      </c>
      <c r="T9" s="6">
        <f>'[1]30yr tmin'!H7-'[1]30yr tmin'!H8</f>
        <v>0.8000000000000007</v>
      </c>
      <c r="U9" s="6">
        <f>'[1]30yr tmin'!I7-'[1]30yr tmin'!I8</f>
        <v>0.9000000000000004</v>
      </c>
      <c r="V9" s="6">
        <f>'[1]30yr tmin'!J7-'[1]30yr tmin'!J8</f>
        <v>0.7000000000000002</v>
      </c>
      <c r="W9" s="6">
        <f>'[1]30yr tmin'!K7-'[1]30yr tmin'!K8</f>
        <v>0.8000000000000003</v>
      </c>
      <c r="X9" s="6">
        <f>'[1]30yr tmin'!L7-'[1]30yr tmin'!L8</f>
        <v>0.6000000000000001</v>
      </c>
      <c r="Y9" s="6">
        <f>'[1]30yr tmin'!M7-'[1]30yr tmin'!M8</f>
        <v>0.5000000000000002</v>
      </c>
      <c r="Z9" s="6" t="s">
        <v>3</v>
      </c>
    </row>
    <row r="10" spans="1:14" ht="11.25">
      <c r="A10" s="4" t="s">
        <v>52</v>
      </c>
      <c r="B10" s="6">
        <f>'[1]30yr tmin'!B8-'[1]30yr tmin'!B13</f>
        <v>-0.10000000000000009</v>
      </c>
      <c r="C10" s="6">
        <f>'[1]30yr tmin'!C8-'[1]30yr tmin'!C13</f>
        <v>-0.10000000000000009</v>
      </c>
      <c r="D10" s="6">
        <f>'[1]30yr tmin'!D8-'[1]30yr tmin'!D13</f>
        <v>-0.5</v>
      </c>
      <c r="E10" s="6">
        <f>'[1]30yr tmin'!E8-'[1]30yr tmin'!E13</f>
        <v>-0.2</v>
      </c>
      <c r="F10" s="6">
        <f>'[1]30yr tmin'!F8-'[1]30yr tmin'!F13</f>
        <v>-0.8000000000000003</v>
      </c>
      <c r="G10" s="6">
        <f>'[1]30yr tmin'!G8-'[1]30yr tmin'!G13</f>
        <v>-0.5</v>
      </c>
      <c r="H10" s="6">
        <f>'[1]30yr tmin'!H8-'[1]30yr tmin'!H13</f>
        <v>-1.8000000000000007</v>
      </c>
      <c r="I10" s="6">
        <f>'[1]30yr tmin'!I8-'[1]30yr tmin'!I13</f>
        <v>-1.799999999999999</v>
      </c>
      <c r="J10" s="6">
        <f>'[1]30yr tmin'!J8-'[1]30yr tmin'!J13</f>
        <v>-1.700000000000001</v>
      </c>
      <c r="K10" s="6">
        <f>'[1]30yr tmin'!K8-'[1]30yr tmin'!K13</f>
        <v>-0.8999999999999999</v>
      </c>
      <c r="L10" s="6">
        <f>'[1]30yr tmin'!L8-'[1]30yr tmin'!L13</f>
        <v>-0.7000000000000001</v>
      </c>
      <c r="M10" s="6">
        <f>'[1]30yr tmin'!M8-'[1]30yr tmin'!M13</f>
        <v>-0.10000000000000009</v>
      </c>
      <c r="N10" s="6" t="s">
        <v>3</v>
      </c>
    </row>
    <row r="11" spans="1:26" ht="11.25">
      <c r="A11" s="4" t="s">
        <v>53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>
        <f>'[1]30yr tmin'!B8-'[1]30yr tmin'!B31</f>
        <v>-1.0000000000000002</v>
      </c>
      <c r="O11" s="6">
        <f>'[1]30yr tmin'!C8-'[1]30yr tmin'!C31</f>
        <v>-1.3</v>
      </c>
      <c r="P11" s="6">
        <f>'[1]30yr tmin'!D8-'[1]30yr tmin'!D31</f>
        <v>-1.8</v>
      </c>
      <c r="Q11" s="6">
        <f>'[1]30yr tmin'!E8-'[1]30yr tmin'!E31</f>
        <v>-0.9</v>
      </c>
      <c r="R11" s="6">
        <f>'[1]30yr tmin'!F8-'[1]30yr tmin'!F31</f>
        <v>-1.4</v>
      </c>
      <c r="S11" s="6">
        <f>'[1]30yr tmin'!G8-'[1]30yr tmin'!G31</f>
        <v>-1.4000000000000004</v>
      </c>
      <c r="T11" s="6">
        <f>'[1]30yr tmin'!H8-'[1]30yr tmin'!H31</f>
        <v>-2.4000000000000004</v>
      </c>
      <c r="U11" s="6">
        <f>'[1]30yr tmin'!I8-'[1]30yr tmin'!I31</f>
        <v>-2.0999999999999996</v>
      </c>
      <c r="V11" s="6">
        <f>'[1]30yr tmin'!J8-'[1]30yr tmin'!J31</f>
        <v>-3</v>
      </c>
      <c r="W11" s="6">
        <f>'[1]30yr tmin'!K8-'[1]30yr tmin'!K31</f>
        <v>-2.3000000000000003</v>
      </c>
      <c r="X11" s="6">
        <f>'[1]30yr tmin'!L8-'[1]30yr tmin'!L31</f>
        <v>-1.3</v>
      </c>
      <c r="Y11" s="6">
        <f>'[1]30yr tmin'!M8-'[1]30yr tmin'!M31</f>
        <v>-1.6</v>
      </c>
      <c r="Z11" s="6" t="s">
        <v>3</v>
      </c>
    </row>
    <row r="12" spans="1:14" ht="11.25">
      <c r="A12" s="4" t="s">
        <v>54</v>
      </c>
      <c r="B12" s="6">
        <f>'[1]30yr tmin'!B9-'[1]30yr tmin'!B14</f>
        <v>-0.09999999999999998</v>
      </c>
      <c r="C12" s="6">
        <f>'[1]30yr tmin'!C9-'[1]30yr tmin'!C14</f>
        <v>-0.8</v>
      </c>
      <c r="D12" s="6">
        <f>'[1]30yr tmin'!D9-'[1]30yr tmin'!D14</f>
        <v>-0.6</v>
      </c>
      <c r="E12" s="6">
        <f>'[1]30yr tmin'!E9-'[1]30yr tmin'!E14</f>
        <v>-0.9000000000000001</v>
      </c>
      <c r="F12" s="6">
        <f>'[1]30yr tmin'!F9-'[1]30yr tmin'!F14</f>
        <v>-0.9000000000000004</v>
      </c>
      <c r="G12" s="6">
        <f>'[1]30yr tmin'!G9-'[1]30yr tmin'!G14</f>
        <v>-1.0999999999999996</v>
      </c>
      <c r="H12" s="6">
        <f>'[1]30yr tmin'!H9-'[1]30yr tmin'!H14</f>
        <v>-1.5</v>
      </c>
      <c r="I12" s="6">
        <f>'[1]30yr tmin'!I9-'[1]30yr tmin'!I14</f>
        <v>-1.299999999999999</v>
      </c>
      <c r="J12" s="6">
        <f>'[1]30yr tmin'!J9-'[1]30yr tmin'!J14</f>
        <v>-1.299999999999999</v>
      </c>
      <c r="K12" s="6">
        <f>'[1]30yr tmin'!K9-'[1]30yr tmin'!K14</f>
        <v>-1.1000000000000005</v>
      </c>
      <c r="L12" s="6">
        <f>'[1]30yr tmin'!L9-'[1]30yr tmin'!L14</f>
        <v>-0.6000000000000001</v>
      </c>
      <c r="M12" s="6">
        <f>'[1]30yr tmin'!M9-'[1]30yr tmin'!M14</f>
        <v>-0.7</v>
      </c>
      <c r="N12" s="6" t="s">
        <v>3</v>
      </c>
    </row>
    <row r="13" spans="1:26" ht="11.25">
      <c r="A13" s="4" t="s">
        <v>55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>
        <f>'[1]30yr tmin'!B11-'[1]30yr tmin'!B10</f>
        <v>-0.7</v>
      </c>
      <c r="O13" s="6">
        <f>'[1]30yr tmin'!C11-'[1]30yr tmin'!C10</f>
        <v>-1.1</v>
      </c>
      <c r="P13" s="6">
        <f>'[1]30yr tmin'!D11-'[1]30yr tmin'!D10</f>
        <v>-0.7</v>
      </c>
      <c r="Q13" s="6">
        <f>'[1]30yr tmin'!E11-'[1]30yr tmin'!E10</f>
        <v>-0.6999999999999997</v>
      </c>
      <c r="R13" s="6">
        <f>'[1]30yr tmin'!F11-'[1]30yr tmin'!F10</f>
        <v>-0.8000000000000007</v>
      </c>
      <c r="S13" s="6">
        <f>'[1]30yr tmin'!G11-'[1]30yr tmin'!G10</f>
        <v>-0.9000000000000004</v>
      </c>
      <c r="T13" s="6">
        <f>'[1]30yr tmin'!H11-'[1]30yr tmin'!H10</f>
        <v>-1</v>
      </c>
      <c r="U13" s="6">
        <f>'[1]30yr tmin'!I11-'[1]30yr tmin'!I10</f>
        <v>-1.0999999999999996</v>
      </c>
      <c r="V13" s="6">
        <f>'[1]30yr tmin'!J11-'[1]30yr tmin'!J10</f>
        <v>-1.4000000000000004</v>
      </c>
      <c r="W13" s="6">
        <f>'[1]30yr tmin'!K11-'[1]30yr tmin'!K10</f>
        <v>-1.6000000000000005</v>
      </c>
      <c r="X13" s="6">
        <f>'[1]30yr tmin'!L11-'[1]30yr tmin'!L10</f>
        <v>-0.6000000000000001</v>
      </c>
      <c r="Y13" s="6">
        <f>'[1]30yr tmin'!M11-'[1]30yr tmin'!M10</f>
        <v>-0.6000000000000001</v>
      </c>
      <c r="Z13" s="6" t="s">
        <v>3</v>
      </c>
    </row>
    <row r="14" spans="1:26" ht="11.25">
      <c r="A14" s="4" t="s">
        <v>77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>
        <f>'[1]30yr tmin'!B23-'[1]30yr tmin'!B12</f>
        <v>0</v>
      </c>
      <c r="O14" s="6">
        <f>'[1]30yr tmin'!C23-'[1]30yr tmin'!C12</f>
        <v>-0.10000000000000003</v>
      </c>
      <c r="P14" s="6">
        <f>'[1]30yr tmin'!D23-'[1]30yr tmin'!D12</f>
        <v>-0.5000000000000001</v>
      </c>
      <c r="Q14" s="6">
        <f>'[1]30yr tmin'!E23-'[1]30yr tmin'!E12</f>
        <v>-0.3999999999999999</v>
      </c>
      <c r="R14" s="6">
        <f>'[1]30yr tmin'!F23-'[1]30yr tmin'!F12</f>
        <v>-1</v>
      </c>
      <c r="S14" s="6">
        <f>'[1]30yr tmin'!G23-'[1]30yr tmin'!G12</f>
        <v>-0.8999999999999995</v>
      </c>
      <c r="T14" s="6">
        <f>'[1]30yr tmin'!H23-'[1]30yr tmin'!H12</f>
        <v>-1.5</v>
      </c>
      <c r="U14" s="6">
        <f>'[1]30yr tmin'!I23-'[1]30yr tmin'!I12</f>
        <v>-1.6999999999999993</v>
      </c>
      <c r="V14" s="6">
        <f>'[1]30yr tmin'!J23-'[1]30yr tmin'!J12</f>
        <v>-1.4000000000000004</v>
      </c>
      <c r="W14" s="6">
        <f>'[1]30yr tmin'!K23-'[1]30yr tmin'!K12</f>
        <v>-0.9000000000000004</v>
      </c>
      <c r="X14" s="6">
        <f>'[1]30yr tmin'!L23-'[1]30yr tmin'!L12</f>
        <v>-0.6000000000000001</v>
      </c>
      <c r="Y14" s="6">
        <f>'[1]30yr tmin'!M23-'[1]30yr tmin'!M12</f>
        <v>0</v>
      </c>
      <c r="Z14" s="6" t="s">
        <v>3</v>
      </c>
    </row>
    <row r="15" spans="1:26" ht="11.25">
      <c r="A15" s="4" t="s">
        <v>78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>
        <f>'[1]30yr tmin'!B31-'[1]30yr tmin'!B13</f>
        <v>0.9000000000000001</v>
      </c>
      <c r="O15" s="6">
        <f>'[1]30yr tmin'!C31-'[1]30yr tmin'!C13</f>
        <v>1.2</v>
      </c>
      <c r="P15" s="6">
        <f>'[1]30yr tmin'!D31-'[1]30yr tmin'!D13</f>
        <v>1.3</v>
      </c>
      <c r="Q15" s="6">
        <f>'[1]30yr tmin'!E31-'[1]30yr tmin'!E13</f>
        <v>0.7</v>
      </c>
      <c r="R15" s="6">
        <f>'[1]30yr tmin'!F31-'[1]30yr tmin'!F13</f>
        <v>0.5999999999999996</v>
      </c>
      <c r="S15" s="6">
        <f>'[1]30yr tmin'!G31-'[1]30yr tmin'!G13</f>
        <v>0.9000000000000004</v>
      </c>
      <c r="T15" s="6">
        <f>'[1]30yr tmin'!H31-'[1]30yr tmin'!H13</f>
        <v>0.5999999999999996</v>
      </c>
      <c r="U15" s="6">
        <f>'[1]30yr tmin'!I31-'[1]30yr tmin'!I13</f>
        <v>0.3000000000000007</v>
      </c>
      <c r="V15" s="6">
        <f>'[1]30yr tmin'!J31-'[1]30yr tmin'!J13</f>
        <v>1.299999999999999</v>
      </c>
      <c r="W15" s="6">
        <f>'[1]30yr tmin'!K31-'[1]30yr tmin'!K13</f>
        <v>1.4000000000000004</v>
      </c>
      <c r="X15" s="6">
        <f>'[1]30yr tmin'!L31-'[1]30yr tmin'!L13</f>
        <v>0.6000000000000001</v>
      </c>
      <c r="Y15" s="6">
        <f>'[1]30yr tmin'!M31-'[1]30yr tmin'!M13</f>
        <v>1.5</v>
      </c>
      <c r="Z15" s="6" t="s">
        <v>3</v>
      </c>
    </row>
    <row r="16" spans="1:14" ht="11.25">
      <c r="A16" s="4" t="s">
        <v>79</v>
      </c>
      <c r="B16" s="6">
        <f>'[1]30yr tmin'!B20-'[1]30yr tmin'!B15</f>
        <v>0.3</v>
      </c>
      <c r="C16" s="6">
        <f>'[1]30yr tmin'!C20-'[1]30yr tmin'!C15</f>
        <v>-0.19999999999999996</v>
      </c>
      <c r="D16" s="6">
        <f>'[1]30yr tmin'!D20-'[1]30yr tmin'!D15</f>
        <v>0.09999999999999987</v>
      </c>
      <c r="E16" s="6">
        <f>'[1]30yr tmin'!E20-'[1]30yr tmin'!E15</f>
        <v>-0.09999999999999964</v>
      </c>
      <c r="F16" s="6">
        <f>'[1]30yr tmin'!F20-'[1]30yr tmin'!F15</f>
        <v>0.5999999999999996</v>
      </c>
      <c r="G16" s="6">
        <f>'[1]30yr tmin'!G20-'[1]30yr tmin'!G15</f>
        <v>0.29999999999999893</v>
      </c>
      <c r="H16" s="6">
        <f>'[1]30yr tmin'!H20-'[1]30yr tmin'!H15</f>
        <v>0.6999999999999993</v>
      </c>
      <c r="I16" s="6">
        <f>'[1]30yr tmin'!I20-'[1]30yr tmin'!I15</f>
        <v>0.5</v>
      </c>
      <c r="J16" s="6">
        <f>'[1]30yr tmin'!J20-'[1]30yr tmin'!J15</f>
        <v>0.29999999999999893</v>
      </c>
      <c r="K16" s="6">
        <f>'[1]30yr tmin'!K20-'[1]30yr tmin'!K15</f>
        <v>0.10000000000000053</v>
      </c>
      <c r="L16" s="6">
        <f>'[1]30yr tmin'!L20-'[1]30yr tmin'!L15</f>
        <v>0.3999999999999999</v>
      </c>
      <c r="M16" s="6">
        <f>'[1]30yr tmin'!M20-'[1]30yr tmin'!M15</f>
        <v>0.1</v>
      </c>
      <c r="N16" s="6" t="s">
        <v>3</v>
      </c>
    </row>
    <row r="17" spans="1:26" ht="11.25">
      <c r="A17" s="4" t="s">
        <v>56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>
        <f>'[1]30yr tmin'!B15-'[1]30yr tmin'!B25</f>
        <v>0</v>
      </c>
      <c r="O17" s="6">
        <f>'[1]30yr tmin'!C15-'[1]30yr tmin'!C25</f>
        <v>0.19999999999999996</v>
      </c>
      <c r="P17" s="6">
        <f>'[1]30yr tmin'!D15-'[1]30yr tmin'!D25</f>
        <v>0.40000000000000013</v>
      </c>
      <c r="Q17" s="6">
        <f>'[1]30yr tmin'!E15-'[1]30yr tmin'!E25</f>
        <v>0.5999999999999996</v>
      </c>
      <c r="R17" s="6">
        <f>'[1]30yr tmin'!F15-'[1]30yr tmin'!F25</f>
        <v>0</v>
      </c>
      <c r="S17" s="6">
        <f>'[1]30yr tmin'!G15-'[1]30yr tmin'!G25</f>
        <v>0.3000000000000007</v>
      </c>
      <c r="T17" s="6">
        <f>'[1]30yr tmin'!H15-'[1]30yr tmin'!H25</f>
        <v>0.40000000000000036</v>
      </c>
      <c r="U17" s="6">
        <f>'[1]30yr tmin'!I15-'[1]30yr tmin'!I25</f>
        <v>0.1999999999999993</v>
      </c>
      <c r="V17" s="6">
        <f>'[1]30yr tmin'!J15-'[1]30yr tmin'!J25</f>
        <v>0.5000000000000009</v>
      </c>
      <c r="W17" s="6">
        <f>'[1]30yr tmin'!K15-'[1]30yr tmin'!K25</f>
        <v>0.20000000000000018</v>
      </c>
      <c r="X17" s="6">
        <f>'[1]30yr tmin'!L15-'[1]30yr tmin'!L25</f>
        <v>0.19999999999999996</v>
      </c>
      <c r="Y17" s="6">
        <f>'[1]30yr tmin'!M15-'[1]30yr tmin'!M25</f>
        <v>0.5</v>
      </c>
      <c r="Z17" s="6" t="s">
        <v>3</v>
      </c>
    </row>
    <row r="18" spans="1:14" ht="11.25">
      <c r="A18" s="4" t="s">
        <v>57</v>
      </c>
      <c r="B18" s="6">
        <f>'[1]30yr tmin'!B16-'[1]30yr tmin'!B24</f>
        <v>0.5</v>
      </c>
      <c r="C18" s="6">
        <f>'[1]30yr tmin'!C16-'[1]30yr tmin'!C24</f>
        <v>0.6000000000000001</v>
      </c>
      <c r="D18" s="6">
        <f>'[1]30yr tmin'!D16-'[1]30yr tmin'!D24</f>
        <v>0.5</v>
      </c>
      <c r="E18" s="6">
        <f>'[1]30yr tmin'!E16-'[1]30yr tmin'!E24</f>
        <v>0.3999999999999999</v>
      </c>
      <c r="F18" s="6">
        <f>'[1]30yr tmin'!F16-'[1]30yr tmin'!F24</f>
        <v>0.5999999999999996</v>
      </c>
      <c r="G18" s="6">
        <f>'[1]30yr tmin'!G16-'[1]30yr tmin'!G24</f>
        <v>0.5</v>
      </c>
      <c r="H18" s="6">
        <f>'[1]30yr tmin'!H16-'[1]30yr tmin'!H24</f>
        <v>0.7000000000000011</v>
      </c>
      <c r="I18" s="6">
        <f>'[1]30yr tmin'!I16-'[1]30yr tmin'!I24</f>
        <v>0.6000000000000014</v>
      </c>
      <c r="J18" s="6">
        <f>'[1]30yr tmin'!J16-'[1]30yr tmin'!J24</f>
        <v>0.40000000000000036</v>
      </c>
      <c r="K18" s="6">
        <f>'[1]30yr tmin'!K16-'[1]30yr tmin'!K24</f>
        <v>0.2999999999999998</v>
      </c>
      <c r="L18" s="6">
        <f>'[1]30yr tmin'!L16-'[1]30yr tmin'!L24</f>
        <v>0.5</v>
      </c>
      <c r="M18" s="6">
        <f>'[1]30yr tmin'!M16-'[1]30yr tmin'!M24</f>
        <v>0.6000000000000001</v>
      </c>
      <c r="N18" s="6" t="s">
        <v>3</v>
      </c>
    </row>
    <row r="19" spans="1:26" ht="11.25">
      <c r="A19" s="4" t="s">
        <v>80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>
        <f>'[1]30yr tmin'!B30-'[1]30yr tmin'!B18</f>
        <v>0</v>
      </c>
      <c r="O19" s="6">
        <f>'[1]30yr tmin'!C30-'[1]30yr tmin'!C18</f>
        <v>0.19999999999999996</v>
      </c>
      <c r="P19" s="6">
        <f>'[1]30yr tmin'!D30-'[1]30yr tmin'!D18</f>
        <v>0.5000000000000002</v>
      </c>
      <c r="Q19" s="6">
        <f>'[1]30yr tmin'!E30-'[1]30yr tmin'!E18</f>
        <v>0.20000000000000018</v>
      </c>
      <c r="R19" s="6">
        <f>'[1]30yr tmin'!F30-'[1]30yr tmin'!F18</f>
        <v>0.5</v>
      </c>
      <c r="S19" s="6">
        <f>'[1]30yr tmin'!G30-'[1]30yr tmin'!G18</f>
        <v>0.5</v>
      </c>
      <c r="T19" s="6">
        <f>'[1]30yr tmin'!H30-'[1]30yr tmin'!H18</f>
        <v>-0.5999999999999996</v>
      </c>
      <c r="U19" s="6">
        <f>'[1]30yr tmin'!I30-'[1]30yr tmin'!I18</f>
        <v>-0.8000000000000007</v>
      </c>
      <c r="V19" s="6">
        <f>'[1]30yr tmin'!J30-'[1]30yr tmin'!J18</f>
        <v>-0.40000000000000036</v>
      </c>
      <c r="W19" s="6">
        <f>'[1]30yr tmin'!K30-'[1]30yr tmin'!K18</f>
        <v>-0.40000000000000036</v>
      </c>
      <c r="X19" s="6">
        <f>'[1]30yr tmin'!L30-'[1]30yr tmin'!L18</f>
        <v>-0.09999999999999964</v>
      </c>
      <c r="Y19" s="6">
        <f>'[1]30yr tmin'!M30-'[1]30yr tmin'!M18</f>
        <v>0.4</v>
      </c>
      <c r="Z19" s="6" t="s">
        <v>3</v>
      </c>
    </row>
    <row r="20" spans="1:26" ht="11.25">
      <c r="A20" s="4" t="s">
        <v>58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>
        <f>'[1]30yr tmin'!B19-'[1]30yr tmin'!B21</f>
        <v>0</v>
      </c>
      <c r="O20" s="6">
        <f>'[1]30yr tmin'!C19-'[1]30yr tmin'!C21</f>
        <v>0.10000000000000009</v>
      </c>
      <c r="P20" s="6">
        <f>'[1]30yr tmin'!D19-'[1]30yr tmin'!D21</f>
        <v>-0.10000000000000009</v>
      </c>
      <c r="Q20" s="6">
        <f>'[1]30yr tmin'!E19-'[1]30yr tmin'!E21</f>
        <v>-0.10000000000000009</v>
      </c>
      <c r="R20" s="6">
        <f>'[1]30yr tmin'!F19-'[1]30yr tmin'!F21</f>
        <v>0.1999999999999993</v>
      </c>
      <c r="S20" s="6">
        <f>'[1]30yr tmin'!G19-'[1]30yr tmin'!G21</f>
        <v>0.09999999999999964</v>
      </c>
      <c r="T20" s="6">
        <f>'[1]30yr tmin'!H19-'[1]30yr tmin'!H21</f>
        <v>0.09999999999999964</v>
      </c>
      <c r="U20" s="6">
        <f>'[1]30yr tmin'!I19-'[1]30yr tmin'!I21</f>
        <v>0.3000000000000007</v>
      </c>
      <c r="V20" s="6">
        <f>'[1]30yr tmin'!J19-'[1]30yr tmin'!J21</f>
        <v>0.09999999999999964</v>
      </c>
      <c r="W20" s="6">
        <f>'[1]30yr tmin'!K19-'[1]30yr tmin'!K21</f>
        <v>0.2999999999999998</v>
      </c>
      <c r="X20" s="6">
        <f>'[1]30yr tmin'!L19-'[1]30yr tmin'!L21</f>
        <v>0.19999999999999973</v>
      </c>
      <c r="Y20" s="6">
        <f>'[1]30yr tmin'!M19-'[1]30yr tmin'!M21</f>
        <v>0.30000000000000004</v>
      </c>
      <c r="Z20" s="6" t="s">
        <v>3</v>
      </c>
    </row>
    <row r="21" spans="1:26" ht="11.25">
      <c r="A21" s="4" t="s">
        <v>59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>
        <f>'[1]30yr tmin'!B20-'[1]30yr tmin'!B25</f>
        <v>0.3</v>
      </c>
      <c r="O21" s="6">
        <f>'[1]30yr tmin'!C20-'[1]30yr tmin'!C25</f>
        <v>0</v>
      </c>
      <c r="P21" s="6">
        <f>'[1]30yr tmin'!D20-'[1]30yr tmin'!D25</f>
        <v>0.5</v>
      </c>
      <c r="Q21" s="6">
        <f>'[1]30yr tmin'!E20-'[1]30yr tmin'!E25</f>
        <v>0.5</v>
      </c>
      <c r="R21" s="6">
        <f>'[1]30yr tmin'!F20-'[1]30yr tmin'!F25</f>
        <v>0.5999999999999996</v>
      </c>
      <c r="S21" s="6">
        <f>'[1]30yr tmin'!G20-'[1]30yr tmin'!G25</f>
        <v>0.5999999999999996</v>
      </c>
      <c r="T21" s="6">
        <f>'[1]30yr tmin'!H20-'[1]30yr tmin'!H25</f>
        <v>1.0999999999999996</v>
      </c>
      <c r="U21" s="6">
        <f>'[1]30yr tmin'!I20-'[1]30yr tmin'!I25</f>
        <v>0.6999999999999993</v>
      </c>
      <c r="V21" s="6">
        <f>'[1]30yr tmin'!J20-'[1]30yr tmin'!J25</f>
        <v>0.7999999999999998</v>
      </c>
      <c r="W21" s="6">
        <f>'[1]30yr tmin'!K20-'[1]30yr tmin'!K25</f>
        <v>0.3000000000000007</v>
      </c>
      <c r="X21" s="6">
        <f>'[1]30yr tmin'!L20-'[1]30yr tmin'!L25</f>
        <v>0.5999999999999999</v>
      </c>
      <c r="Y21" s="6">
        <f>'[1]30yr tmin'!M20-'[1]30yr tmin'!M25</f>
        <v>0.6</v>
      </c>
      <c r="Z21" s="6" t="s">
        <v>3</v>
      </c>
    </row>
    <row r="22" spans="1:26" ht="11.25">
      <c r="A22" s="4" t="s">
        <v>60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>
        <f>'[1]30yr tmin'!B29-'[1]30yr tmin'!B31</f>
        <v>0.7999999999999999</v>
      </c>
      <c r="O22" s="6">
        <f>'[1]30yr tmin'!C29-'[1]30yr tmin'!C31</f>
        <v>-0.8999999999999999</v>
      </c>
      <c r="P22" s="6">
        <f>'[1]30yr tmin'!D29-'[1]30yr tmin'!D31</f>
        <v>-1.1</v>
      </c>
      <c r="Q22" s="6">
        <f>'[1]30yr tmin'!E29-'[1]30yr tmin'!E31</f>
        <v>-0.30000000000000004</v>
      </c>
      <c r="R22" s="6">
        <f>'[1]30yr tmin'!F29-'[1]30yr tmin'!F31</f>
        <v>-0.8999999999999999</v>
      </c>
      <c r="S22" s="6">
        <f>'[1]30yr tmin'!G29-'[1]30yr tmin'!G31</f>
        <v>-0.7999999999999998</v>
      </c>
      <c r="T22" s="6">
        <f>'[1]30yr tmin'!H29-'[1]30yr tmin'!H31</f>
        <v>-0.9000000000000004</v>
      </c>
      <c r="U22" s="6">
        <f>'[1]30yr tmin'!I29-'[1]30yr tmin'!I31</f>
        <v>-0.9000000000000004</v>
      </c>
      <c r="V22" s="6">
        <f>'[1]30yr tmin'!J29-'[1]30yr tmin'!J31</f>
        <v>-2.0999999999999996</v>
      </c>
      <c r="W22" s="6">
        <f>'[1]30yr tmin'!K29-'[1]30yr tmin'!K31</f>
        <v>-0.9000000000000004</v>
      </c>
      <c r="X22" s="6">
        <f>'[1]30yr tmin'!L29-'[1]30yr tmin'!L31</f>
        <v>-1</v>
      </c>
      <c r="Y22" s="6">
        <f>'[1]30yr tmin'!M29-'[1]30yr tmin'!M31</f>
        <v>-1.1</v>
      </c>
      <c r="Z22" s="6" t="s">
        <v>3</v>
      </c>
    </row>
    <row r="23" spans="1:14" ht="11.25">
      <c r="A23" s="4" t="s">
        <v>61</v>
      </c>
      <c r="B23" s="6">
        <f>'[1]30yr tmin'!B4-'[1]30yr tmin'!B5</f>
        <v>-0.09999999999999998</v>
      </c>
      <c r="C23" s="6">
        <f>'[1]30yr tmin'!C4-'[1]30yr tmin'!C5</f>
        <v>-0.3</v>
      </c>
      <c r="D23" s="6">
        <f>'[1]30yr tmin'!D4-'[1]30yr tmin'!D5</f>
        <v>-0.30000000000000004</v>
      </c>
      <c r="E23" s="6">
        <f>'[1]30yr tmin'!E4-'[1]30yr tmin'!E5</f>
        <v>-0.30000000000000027</v>
      </c>
      <c r="F23" s="6">
        <f>'[1]30yr tmin'!F4-'[1]30yr tmin'!F5</f>
        <v>-0.7999999999999998</v>
      </c>
      <c r="G23" s="6">
        <f>'[1]30yr tmin'!G4-'[1]30yr tmin'!G5</f>
        <v>-1.0999999999999996</v>
      </c>
      <c r="H23" s="6">
        <f>'[1]30yr tmin'!H4-'[1]30yr tmin'!H5</f>
        <v>-1.5</v>
      </c>
      <c r="I23" s="6">
        <f>'[1]30yr tmin'!I4-'[1]30yr tmin'!I5</f>
        <v>-1.5999999999999996</v>
      </c>
      <c r="J23" s="6">
        <f>'[1]30yr tmin'!J4-'[1]30yr tmin'!J5</f>
        <v>-1.5</v>
      </c>
      <c r="K23" s="6">
        <f>'[1]30yr tmin'!K4-'[1]30yr tmin'!K5</f>
        <v>-1.1999999999999997</v>
      </c>
      <c r="L23" s="6">
        <f>'[1]30yr tmin'!L4-'[1]30yr tmin'!L5</f>
        <v>-0.30000000000000004</v>
      </c>
      <c r="M23" s="6">
        <f>'[1]30yr tmin'!M4-'[1]30yr tmin'!M5</f>
        <v>-0.4</v>
      </c>
      <c r="N23" s="6" t="s">
        <v>4</v>
      </c>
    </row>
    <row r="24" spans="1:26" ht="11.25">
      <c r="A24" s="4" t="s">
        <v>62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>
        <f>'[1]30yr tmin'!B4-'[1]30yr tmin'!B10</f>
        <v>-1.2</v>
      </c>
      <c r="O24" s="6">
        <f>'[1]30yr tmin'!C4-'[1]30yr tmin'!C10</f>
        <v>-1.6</v>
      </c>
      <c r="P24" s="6">
        <f>'[1]30yr tmin'!D4-'[1]30yr tmin'!D10</f>
        <v>-1.2</v>
      </c>
      <c r="Q24" s="6">
        <f>'[1]30yr tmin'!E4-'[1]30yr tmin'!E10</f>
        <v>-1</v>
      </c>
      <c r="R24" s="6">
        <f>'[1]30yr tmin'!F4-'[1]30yr tmin'!F10</f>
        <v>-1.4000000000000004</v>
      </c>
      <c r="S24" s="6">
        <f>'[1]30yr tmin'!G4-'[1]30yr tmin'!G10</f>
        <v>-1.9000000000000004</v>
      </c>
      <c r="T24" s="6">
        <f>'[1]30yr tmin'!H4-'[1]30yr tmin'!H10</f>
        <v>-2.5999999999999996</v>
      </c>
      <c r="U24" s="6">
        <f>'[1]30yr tmin'!I4-'[1]30yr tmin'!I10</f>
        <v>-2.8000000000000007</v>
      </c>
      <c r="V24" s="6">
        <f>'[1]30yr tmin'!J4-'[1]30yr tmin'!J10</f>
        <v>-2.9000000000000004</v>
      </c>
      <c r="W24" s="6">
        <f>'[1]30yr tmin'!K4-'[1]30yr tmin'!K10</f>
        <v>-2.8000000000000003</v>
      </c>
      <c r="X24" s="6">
        <f>'[1]30yr tmin'!L4-'[1]30yr tmin'!L10</f>
        <v>-1.3</v>
      </c>
      <c r="Y24" s="6">
        <f>'[1]30yr tmin'!M4-'[1]30yr tmin'!M10</f>
        <v>-1.4</v>
      </c>
      <c r="Z24" s="6" t="s">
        <v>4</v>
      </c>
    </row>
    <row r="25" spans="1:14" ht="11.25">
      <c r="A25" s="4" t="s">
        <v>63</v>
      </c>
      <c r="B25" s="6">
        <f>'[1]30yr tmin'!B4-'[1]30yr tmin'!B11</f>
        <v>-0.5</v>
      </c>
      <c r="C25" s="6">
        <f>'[1]30yr tmin'!C4-'[1]30yr tmin'!C11</f>
        <v>-0.5</v>
      </c>
      <c r="D25" s="6">
        <f>'[1]30yr tmin'!D4-'[1]30yr tmin'!D11</f>
        <v>-0.5</v>
      </c>
      <c r="E25" s="6">
        <f>'[1]30yr tmin'!E4-'[1]30yr tmin'!E11</f>
        <v>-0.30000000000000027</v>
      </c>
      <c r="F25" s="6">
        <f>'[1]30yr tmin'!F4-'[1]30yr tmin'!F11</f>
        <v>-0.5999999999999996</v>
      </c>
      <c r="G25" s="6">
        <f>'[1]30yr tmin'!G4-'[1]30yr tmin'!G11</f>
        <v>-1</v>
      </c>
      <c r="H25" s="6">
        <f>'[1]30yr tmin'!H4-'[1]30yr tmin'!H11</f>
        <v>-1.5999999999999996</v>
      </c>
      <c r="I25" s="6">
        <f>'[1]30yr tmin'!I4-'[1]30yr tmin'!I11</f>
        <v>-1.700000000000001</v>
      </c>
      <c r="J25" s="6">
        <f>'[1]30yr tmin'!J4-'[1]30yr tmin'!J11</f>
        <v>-1.5</v>
      </c>
      <c r="K25" s="6">
        <f>'[1]30yr tmin'!K4-'[1]30yr tmin'!K11</f>
        <v>-1.1999999999999997</v>
      </c>
      <c r="L25" s="6">
        <f>'[1]30yr tmin'!L4-'[1]30yr tmin'!L11</f>
        <v>-0.7</v>
      </c>
      <c r="M25" s="6">
        <f>'[1]30yr tmin'!M4-'[1]30yr tmin'!M11</f>
        <v>-0.8</v>
      </c>
      <c r="N25" s="6" t="s">
        <v>4</v>
      </c>
    </row>
    <row r="26" spans="1:14" ht="11.25">
      <c r="A26" s="4" t="s">
        <v>64</v>
      </c>
      <c r="B26" s="6">
        <f>'[1]30yr tmin'!B5-'[1]30yr tmin'!B15</f>
        <v>-0.30000000000000004</v>
      </c>
      <c r="C26" s="6">
        <f>'[1]30yr tmin'!C5-'[1]30yr tmin'!C15</f>
        <v>-0.7</v>
      </c>
      <c r="D26" s="6">
        <f>'[1]30yr tmin'!D5-'[1]30yr tmin'!D15</f>
        <v>-0.6000000000000001</v>
      </c>
      <c r="E26" s="6">
        <f>'[1]30yr tmin'!E5-'[1]30yr tmin'!E15</f>
        <v>-0.5999999999999996</v>
      </c>
      <c r="F26" s="6">
        <f>'[1]30yr tmin'!F5-'[1]30yr tmin'!F15</f>
        <v>-0.10000000000000053</v>
      </c>
      <c r="G26" s="6">
        <f>'[1]30yr tmin'!G5-'[1]30yr tmin'!G15</f>
        <v>-0.3000000000000007</v>
      </c>
      <c r="H26" s="6">
        <f>'[1]30yr tmin'!H5-'[1]30yr tmin'!H15</f>
        <v>-0.1999999999999993</v>
      </c>
      <c r="I26" s="6">
        <f>'[1]30yr tmin'!I5-'[1]30yr tmin'!I15</f>
        <v>-0.3000000000000007</v>
      </c>
      <c r="J26" s="6">
        <f>'[1]30yr tmin'!J5-'[1]30yr tmin'!J15</f>
        <v>-0.3000000000000007</v>
      </c>
      <c r="K26" s="6">
        <f>'[1]30yr tmin'!K5-'[1]30yr tmin'!K15</f>
        <v>-0.20000000000000018</v>
      </c>
      <c r="L26" s="6">
        <f>'[1]30yr tmin'!L5-'[1]30yr tmin'!L15</f>
        <v>-0.5</v>
      </c>
      <c r="M26" s="6">
        <f>'[1]30yr tmin'!M5-'[1]30yr tmin'!M15</f>
        <v>-0.6</v>
      </c>
      <c r="N26" s="6" t="s">
        <v>4</v>
      </c>
    </row>
    <row r="27" spans="1:14" ht="11.25">
      <c r="A27" s="4" t="s">
        <v>81</v>
      </c>
      <c r="B27" s="6">
        <f>'[1]30yr tmin'!B20-'[1]30yr tmin'!B5</f>
        <v>0.6000000000000001</v>
      </c>
      <c r="C27" s="6">
        <f>'[1]30yr tmin'!C20-'[1]30yr tmin'!C5</f>
        <v>0.5</v>
      </c>
      <c r="D27" s="6">
        <f>'[1]30yr tmin'!D20-'[1]30yr tmin'!D5</f>
        <v>0.7</v>
      </c>
      <c r="E27" s="6">
        <f>'[1]30yr tmin'!E20-'[1]30yr tmin'!E5</f>
        <v>0.5</v>
      </c>
      <c r="F27" s="6">
        <f>'[1]30yr tmin'!F20-'[1]30yr tmin'!F5</f>
        <v>0.7000000000000002</v>
      </c>
      <c r="G27" s="6">
        <f>'[1]30yr tmin'!G20-'[1]30yr tmin'!G5</f>
        <v>0.5999999999999996</v>
      </c>
      <c r="H27" s="6">
        <f>'[1]30yr tmin'!H20-'[1]30yr tmin'!H5</f>
        <v>0.8999999999999986</v>
      </c>
      <c r="I27" s="6">
        <f>'[1]30yr tmin'!I20-'[1]30yr tmin'!I5</f>
        <v>0.8000000000000007</v>
      </c>
      <c r="J27" s="6">
        <f>'[1]30yr tmin'!J20-'[1]30yr tmin'!J5</f>
        <v>0.5999999999999996</v>
      </c>
      <c r="K27" s="6">
        <f>'[1]30yr tmin'!K20-'[1]30yr tmin'!K5</f>
        <v>0.3000000000000007</v>
      </c>
      <c r="L27" s="6">
        <f>'[1]30yr tmin'!L20-'[1]30yr tmin'!L5</f>
        <v>0.8999999999999999</v>
      </c>
      <c r="M27" s="6">
        <f>'[1]30yr tmin'!M20-'[1]30yr tmin'!M5</f>
        <v>0.7</v>
      </c>
      <c r="N27" s="6" t="s">
        <v>4</v>
      </c>
    </row>
    <row r="28" spans="1:26" ht="11.25">
      <c r="A28" s="4" t="s">
        <v>65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>
        <f>'[1]30yr tmin'!B5-'[1]30yr tmin'!B25</f>
        <v>-0.30000000000000004</v>
      </c>
      <c r="O28" s="6">
        <f>'[1]30yr tmin'!C5-'[1]30yr tmin'!C25</f>
        <v>-0.5</v>
      </c>
      <c r="P28" s="6">
        <f>'[1]30yr tmin'!D5-'[1]30yr tmin'!D25</f>
        <v>-0.19999999999999996</v>
      </c>
      <c r="Q28" s="6">
        <f>'[1]30yr tmin'!E5-'[1]30yr tmin'!E25</f>
        <v>0</v>
      </c>
      <c r="R28" s="6">
        <f>'[1]30yr tmin'!F5-'[1]30yr tmin'!F25</f>
        <v>-0.10000000000000053</v>
      </c>
      <c r="S28" s="6">
        <f>'[1]30yr tmin'!G5-'[1]30yr tmin'!G25</f>
        <v>0</v>
      </c>
      <c r="T28" s="6">
        <f>'[1]30yr tmin'!H5-'[1]30yr tmin'!H25</f>
        <v>0.20000000000000107</v>
      </c>
      <c r="U28" s="6">
        <f>'[1]30yr tmin'!I5-'[1]30yr tmin'!I25</f>
        <v>-0.10000000000000142</v>
      </c>
      <c r="V28" s="6">
        <f>'[1]30yr tmin'!J5-'[1]30yr tmin'!J25</f>
        <v>0.20000000000000018</v>
      </c>
      <c r="W28" s="6">
        <f>'[1]30yr tmin'!K5-'[1]30yr tmin'!K25</f>
        <v>0</v>
      </c>
      <c r="X28" s="6">
        <f>'[1]30yr tmin'!L5-'[1]30yr tmin'!L25</f>
        <v>-0.30000000000000004</v>
      </c>
      <c r="Y28" s="6">
        <f>'[1]30yr tmin'!M5-'[1]30yr tmin'!M25</f>
        <v>-0.09999999999999998</v>
      </c>
      <c r="Z28" s="6" t="s">
        <v>4</v>
      </c>
    </row>
    <row r="29" spans="1:14" ht="11.25">
      <c r="A29" s="4" t="s">
        <v>66</v>
      </c>
      <c r="B29" s="6">
        <f>'[1]30yr tmin'!B6-'[1]30yr tmin'!B22</f>
        <v>-0.9999999999999999</v>
      </c>
      <c r="C29" s="6">
        <f>'[1]30yr tmin'!C6-'[1]30yr tmin'!C22</f>
        <v>-0.7999999999999999</v>
      </c>
      <c r="D29" s="6">
        <f>'[1]30yr tmin'!D6-'[1]30yr tmin'!D22</f>
        <v>-1</v>
      </c>
      <c r="E29" s="6">
        <f>'[1]30yr tmin'!E6-'[1]30yr tmin'!E22</f>
        <v>-0.7</v>
      </c>
      <c r="F29" s="6">
        <f>'[1]30yr tmin'!F6-'[1]30yr tmin'!F22</f>
        <v>-0.40000000000000036</v>
      </c>
      <c r="G29" s="6">
        <f>'[1]30yr tmin'!G6-'[1]30yr tmin'!G22</f>
        <v>-0.7999999999999998</v>
      </c>
      <c r="H29" s="6">
        <f>'[1]30yr tmin'!H6-'[1]30yr tmin'!H22</f>
        <v>-1.9000000000000004</v>
      </c>
      <c r="I29" s="6">
        <f>'[1]30yr tmin'!I6-'[1]30yr tmin'!I22</f>
        <v>-2</v>
      </c>
      <c r="J29" s="6">
        <f>'[1]30yr tmin'!J6-'[1]30yr tmin'!J22</f>
        <v>-1.8999999999999995</v>
      </c>
      <c r="K29" s="6">
        <f>'[1]30yr tmin'!K6-'[1]30yr tmin'!K22</f>
        <v>-0.8999999999999995</v>
      </c>
      <c r="L29" s="6">
        <f>'[1]30yr tmin'!L6-'[1]30yr tmin'!L22</f>
        <v>-0.8999999999999999</v>
      </c>
      <c r="M29" s="6">
        <f>'[1]30yr tmin'!M6-'[1]30yr tmin'!M22</f>
        <v>-0.5000000000000001</v>
      </c>
      <c r="N29" s="6" t="s">
        <v>4</v>
      </c>
    </row>
    <row r="30" spans="1:26" ht="11.25">
      <c r="A30" s="4" t="s">
        <v>67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>
        <f>'[1]30yr tmin'!B7-'[1]30yr tmin'!B13</f>
        <v>0.20000000000000018</v>
      </c>
      <c r="O30" s="6">
        <f>'[1]30yr tmin'!C7-'[1]30yr tmin'!C13</f>
        <v>0.5999999999999999</v>
      </c>
      <c r="P30" s="6">
        <f>'[1]30yr tmin'!D7-'[1]30yr tmin'!D13</f>
        <v>0.09999999999999987</v>
      </c>
      <c r="Q30" s="6">
        <f>'[1]30yr tmin'!E7-'[1]30yr tmin'!E13</f>
        <v>0.49999999999999994</v>
      </c>
      <c r="R30" s="6">
        <f>'[1]30yr tmin'!F7-'[1]30yr tmin'!F13</f>
        <v>0.09999999999999964</v>
      </c>
      <c r="S30" s="6">
        <f>'[1]30yr tmin'!G7-'[1]30yr tmin'!G13</f>
        <v>0.20000000000000018</v>
      </c>
      <c r="T30" s="6">
        <f>'[1]30yr tmin'!H7-'[1]30yr tmin'!H13</f>
        <v>-1</v>
      </c>
      <c r="U30" s="6">
        <f>'[1]30yr tmin'!I7-'[1]30yr tmin'!I13</f>
        <v>-0.8999999999999986</v>
      </c>
      <c r="V30" s="6">
        <f>'[1]30yr tmin'!J7-'[1]30yr tmin'!J13</f>
        <v>-1.0000000000000009</v>
      </c>
      <c r="W30" s="6">
        <f>'[1]30yr tmin'!K7-'[1]30yr tmin'!K13</f>
        <v>-0.09999999999999964</v>
      </c>
      <c r="X30" s="6">
        <f>'[1]30yr tmin'!L7-'[1]30yr tmin'!L13</f>
        <v>-0.09999999999999998</v>
      </c>
      <c r="Y30" s="6">
        <f>'[1]30yr tmin'!M7-'[1]30yr tmin'!M13</f>
        <v>0.40000000000000013</v>
      </c>
      <c r="Z30" s="6" t="s">
        <v>4</v>
      </c>
    </row>
    <row r="31" spans="1:26" ht="11.25">
      <c r="A31" s="4" t="s">
        <v>68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>
        <f>'[1]30yr tmin'!B8-'[1]30yr tmin'!B29</f>
        <v>-1.8000000000000003</v>
      </c>
      <c r="O31" s="6">
        <f>'[1]30yr tmin'!C8-'[1]30yr tmin'!C29</f>
        <v>-0.40000000000000013</v>
      </c>
      <c r="P31" s="6">
        <f>'[1]30yr tmin'!D8-'[1]30yr tmin'!D29</f>
        <v>-0.7</v>
      </c>
      <c r="Q31" s="6">
        <f>'[1]30yr tmin'!E8-'[1]30yr tmin'!E29</f>
        <v>-0.6</v>
      </c>
      <c r="R31" s="6">
        <f>'[1]30yr tmin'!F8-'[1]30yr tmin'!F29</f>
        <v>-0.5</v>
      </c>
      <c r="S31" s="6">
        <f>'[1]30yr tmin'!G8-'[1]30yr tmin'!G29</f>
        <v>-0.6000000000000005</v>
      </c>
      <c r="T31" s="6">
        <f>'[1]30yr tmin'!H8-'[1]30yr tmin'!H29</f>
        <v>-1.5</v>
      </c>
      <c r="U31" s="6">
        <f>'[1]30yr tmin'!I8-'[1]30yr tmin'!I29</f>
        <v>-1.1999999999999993</v>
      </c>
      <c r="V31" s="6">
        <f>'[1]30yr tmin'!J8-'[1]30yr tmin'!J29</f>
        <v>-0.9000000000000004</v>
      </c>
      <c r="W31" s="6">
        <f>'[1]30yr tmin'!K8-'[1]30yr tmin'!K29</f>
        <v>-1.4</v>
      </c>
      <c r="X31" s="6">
        <f>'[1]30yr tmin'!L8-'[1]30yr tmin'!L29</f>
        <v>-0.30000000000000004</v>
      </c>
      <c r="Y31" s="6">
        <f>'[1]30yr tmin'!M8-'[1]30yr tmin'!M29</f>
        <v>-0.5000000000000002</v>
      </c>
      <c r="Z31" s="6" t="s">
        <v>4</v>
      </c>
    </row>
    <row r="32" spans="1:14" ht="11.25">
      <c r="A32" s="4" t="s">
        <v>69</v>
      </c>
      <c r="B32" s="6">
        <f>'[1]30yr tmin'!B9-'[1]30yr tmin'!B12</f>
        <v>-0.49999999999999994</v>
      </c>
      <c r="C32" s="6">
        <f>'[1]30yr tmin'!C9-'[1]30yr tmin'!C12</f>
        <v>-0.9</v>
      </c>
      <c r="D32" s="6">
        <f>'[1]30yr tmin'!D9-'[1]30yr tmin'!D12</f>
        <v>-0.7000000000000001</v>
      </c>
      <c r="E32" s="6">
        <f>'[1]30yr tmin'!E9-'[1]30yr tmin'!E12</f>
        <v>-0.7</v>
      </c>
      <c r="F32" s="6">
        <f>'[1]30yr tmin'!F9-'[1]30yr tmin'!F12</f>
        <v>-1.0999999999999996</v>
      </c>
      <c r="G32" s="6">
        <f>'[1]30yr tmin'!G9-'[1]30yr tmin'!G12</f>
        <v>-1.1999999999999993</v>
      </c>
      <c r="H32" s="6">
        <f>'[1]30yr tmin'!H9-'[1]30yr tmin'!H12</f>
        <v>-1.6999999999999993</v>
      </c>
      <c r="I32" s="6">
        <f>'[1]30yr tmin'!I9-'[1]30yr tmin'!I12</f>
        <v>-1.6999999999999993</v>
      </c>
      <c r="J32" s="6">
        <f>'[1]30yr tmin'!J9-'[1]30yr tmin'!J12</f>
        <v>-1.9000000000000004</v>
      </c>
      <c r="K32" s="6">
        <f>'[1]30yr tmin'!K9-'[1]30yr tmin'!K12</f>
        <v>-1.3000000000000007</v>
      </c>
      <c r="L32" s="6">
        <f>'[1]30yr tmin'!L9-'[1]30yr tmin'!L12</f>
        <v>-0.9000000000000001</v>
      </c>
      <c r="M32" s="6">
        <f>'[1]30yr tmin'!M9-'[1]30yr tmin'!M12</f>
        <v>-0.6</v>
      </c>
      <c r="N32" s="6" t="s">
        <v>4</v>
      </c>
    </row>
    <row r="33" spans="1:26" ht="11.25">
      <c r="A33" s="4" t="s">
        <v>70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">
        <f>'[1]30yr tmin'!B9-'[1]30yr tmin'!B23</f>
        <v>-0.49999999999999994</v>
      </c>
      <c r="O33" s="6">
        <f>'[1]30yr tmin'!C9-'[1]30yr tmin'!C23</f>
        <v>-0.8</v>
      </c>
      <c r="P33" s="6">
        <f>'[1]30yr tmin'!D9-'[1]30yr tmin'!D23</f>
        <v>-0.19999999999999996</v>
      </c>
      <c r="Q33" s="6">
        <f>'[1]30yr tmin'!E9-'[1]30yr tmin'!E23</f>
        <v>-0.30000000000000004</v>
      </c>
      <c r="R33" s="6">
        <f>'[1]30yr tmin'!F9-'[1]30yr tmin'!F23</f>
        <v>-0.09999999999999964</v>
      </c>
      <c r="S33" s="6">
        <f>'[1]30yr tmin'!G9-'[1]30yr tmin'!G23</f>
        <v>-0.2999999999999998</v>
      </c>
      <c r="T33" s="6">
        <f>'[1]30yr tmin'!H9-'[1]30yr tmin'!H23</f>
        <v>-0.1999999999999993</v>
      </c>
      <c r="U33" s="6">
        <f>'[1]30yr tmin'!I9-'[1]30yr tmin'!I23</f>
        <v>0</v>
      </c>
      <c r="V33" s="6">
        <f>'[1]30yr tmin'!J9-'[1]30yr tmin'!J23</f>
        <v>-0.5</v>
      </c>
      <c r="W33" s="6">
        <f>'[1]30yr tmin'!K9-'[1]30yr tmin'!K23</f>
        <v>-0.40000000000000036</v>
      </c>
      <c r="X33" s="6">
        <f>'[1]30yr tmin'!L9-'[1]30yr tmin'!L23</f>
        <v>-0.30000000000000004</v>
      </c>
      <c r="Y33" s="6">
        <f>'[1]30yr tmin'!M9-'[1]30yr tmin'!M23</f>
        <v>-0.6</v>
      </c>
      <c r="Z33" s="6" t="s">
        <v>4</v>
      </c>
    </row>
    <row r="34" spans="1:26" ht="11.25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6">
        <f>'[1]30yr tmin'!B20-'[1]30yr tmin'!B10</f>
        <v>-0.5</v>
      </c>
      <c r="O34" s="6">
        <f>'[1]30yr tmin'!C20-'[1]30yr tmin'!C10</f>
        <v>-0.8</v>
      </c>
      <c r="P34" s="6">
        <f>'[1]30yr tmin'!D20-'[1]30yr tmin'!D10</f>
        <v>-0.19999999999999996</v>
      </c>
      <c r="Q34" s="6">
        <f>'[1]30yr tmin'!E20-'[1]30yr tmin'!E10</f>
        <v>-0.19999999999999973</v>
      </c>
      <c r="R34" s="6">
        <f>'[1]30yr tmin'!F20-'[1]30yr tmin'!F10</f>
        <v>0.09999999999999964</v>
      </c>
      <c r="S34" s="6">
        <f>'[1]30yr tmin'!G20-'[1]30yr tmin'!G10</f>
        <v>-0.20000000000000107</v>
      </c>
      <c r="T34" s="6">
        <f>'[1]30yr tmin'!H20-'[1]30yr tmin'!H10</f>
        <v>-0.20000000000000107</v>
      </c>
      <c r="U34" s="6">
        <f>'[1]30yr tmin'!I20-'[1]30yr tmin'!I10</f>
        <v>-0.40000000000000036</v>
      </c>
      <c r="V34" s="6">
        <f>'[1]30yr tmin'!J20-'[1]30yr tmin'!J10</f>
        <v>-0.8000000000000007</v>
      </c>
      <c r="W34" s="6">
        <f>'[1]30yr tmin'!K20-'[1]30yr tmin'!K10</f>
        <v>-1.2999999999999998</v>
      </c>
      <c r="X34" s="6">
        <f>'[1]30yr tmin'!L20-'[1]30yr tmin'!L10</f>
        <v>-0.10000000000000009</v>
      </c>
      <c r="Y34" s="6">
        <f>'[1]30yr tmin'!M20-'[1]30yr tmin'!M10</f>
        <v>-0.30000000000000004</v>
      </c>
      <c r="Z34" s="6" t="s">
        <v>4</v>
      </c>
    </row>
    <row r="35" spans="1:26" ht="11.25">
      <c r="A35" s="4" t="s">
        <v>71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>
        <f>'[1]30yr tmin'!B10-'[1]30yr tmin'!B15</f>
        <v>0.8</v>
      </c>
      <c r="O35" s="6">
        <f>'[1]30yr tmin'!C10-'[1]30yr tmin'!C15</f>
        <v>0.6000000000000001</v>
      </c>
      <c r="P35" s="6">
        <f>'[1]30yr tmin'!D10-'[1]30yr tmin'!D15</f>
        <v>0.2999999999999998</v>
      </c>
      <c r="Q35" s="6">
        <f>'[1]30yr tmin'!E10-'[1]30yr tmin'!E15</f>
        <v>0.10000000000000009</v>
      </c>
      <c r="R35" s="6">
        <f>'[1]30yr tmin'!F10-'[1]30yr tmin'!F15</f>
        <v>0.5</v>
      </c>
      <c r="S35" s="6">
        <f>'[1]30yr tmin'!G10-'[1]30yr tmin'!G15</f>
        <v>0.5</v>
      </c>
      <c r="T35" s="6">
        <f>'[1]30yr tmin'!H10-'[1]30yr tmin'!H15</f>
        <v>0.9000000000000004</v>
      </c>
      <c r="U35" s="6">
        <f>'[1]30yr tmin'!I10-'[1]30yr tmin'!I15</f>
        <v>0.9000000000000004</v>
      </c>
      <c r="V35" s="6">
        <f>'[1]30yr tmin'!J10-'[1]30yr tmin'!J15</f>
        <v>1.0999999999999996</v>
      </c>
      <c r="W35" s="6">
        <f>'[1]30yr tmin'!K10-'[1]30yr tmin'!K15</f>
        <v>1.4000000000000004</v>
      </c>
      <c r="X35" s="6">
        <f>'[1]30yr tmin'!L10-'[1]30yr tmin'!L15</f>
        <v>0.5</v>
      </c>
      <c r="Y35" s="6">
        <f>'[1]30yr tmin'!M10-'[1]30yr tmin'!M15</f>
        <v>0.4</v>
      </c>
      <c r="Z35" s="6" t="s">
        <v>4</v>
      </c>
    </row>
    <row r="36" spans="1:26" ht="11.25">
      <c r="A36" s="4" t="s">
        <v>72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6">
        <f>'[1]30yr tmin'!B10-'[1]30yr tmin'!B25</f>
        <v>0.8</v>
      </c>
      <c r="O36" s="6">
        <f>'[1]30yr tmin'!C10-'[1]30yr tmin'!C25</f>
        <v>0.8</v>
      </c>
      <c r="P36" s="6">
        <f>'[1]30yr tmin'!D10-'[1]30yr tmin'!D25</f>
        <v>0.7</v>
      </c>
      <c r="Q36" s="6">
        <f>'[1]30yr tmin'!E10-'[1]30yr tmin'!E25</f>
        <v>0.6999999999999997</v>
      </c>
      <c r="R36" s="6">
        <f>'[1]30yr tmin'!F10-'[1]30yr tmin'!F25</f>
        <v>0.5</v>
      </c>
      <c r="S36" s="6">
        <f>'[1]30yr tmin'!G10-'[1]30yr tmin'!G25</f>
        <v>0.8000000000000007</v>
      </c>
      <c r="T36" s="6">
        <f>'[1]30yr tmin'!H10-'[1]30yr tmin'!H25</f>
        <v>1.3000000000000007</v>
      </c>
      <c r="U36" s="6">
        <f>'[1]30yr tmin'!I10-'[1]30yr tmin'!I25</f>
        <v>1.0999999999999996</v>
      </c>
      <c r="V36" s="6">
        <f>'[1]30yr tmin'!J10-'[1]30yr tmin'!J25</f>
        <v>1.6000000000000005</v>
      </c>
      <c r="W36" s="6">
        <f>'[1]30yr tmin'!K10-'[1]30yr tmin'!K25</f>
        <v>1.6000000000000005</v>
      </c>
      <c r="X36" s="6">
        <f>'[1]30yr tmin'!L10-'[1]30yr tmin'!L25</f>
        <v>0.7</v>
      </c>
      <c r="Y36" s="6">
        <f>'[1]30yr tmin'!M10-'[1]30yr tmin'!M25</f>
        <v>0.9</v>
      </c>
      <c r="Z36" s="6" t="s">
        <v>4</v>
      </c>
    </row>
    <row r="37" spans="1:14" ht="11.25">
      <c r="A37" s="4" t="s">
        <v>73</v>
      </c>
      <c r="B37" s="6">
        <f>'[1]30yr tmin'!B11-'[1]30yr tmin'!B15</f>
        <v>0.09999999999999998</v>
      </c>
      <c r="C37" s="6">
        <f>'[1]30yr tmin'!C11-'[1]30yr tmin'!C15</f>
        <v>-0.49999999999999994</v>
      </c>
      <c r="D37" s="6">
        <f>'[1]30yr tmin'!D11-'[1]30yr tmin'!D15</f>
        <v>-0.40000000000000013</v>
      </c>
      <c r="E37" s="6">
        <f>'[1]30yr tmin'!E11-'[1]30yr tmin'!E15</f>
        <v>-0.5999999999999996</v>
      </c>
      <c r="F37" s="6">
        <f>'[1]30yr tmin'!F11-'[1]30yr tmin'!F15</f>
        <v>-0.3000000000000007</v>
      </c>
      <c r="G37" s="6">
        <f>'[1]30yr tmin'!G11-'[1]30yr tmin'!G15</f>
        <v>-0.40000000000000036</v>
      </c>
      <c r="H37" s="6">
        <f>'[1]30yr tmin'!H11-'[1]30yr tmin'!H15</f>
        <v>-0.09999999999999964</v>
      </c>
      <c r="I37" s="6">
        <f>'[1]30yr tmin'!I11-'[1]30yr tmin'!I15</f>
        <v>-0.1999999999999993</v>
      </c>
      <c r="J37" s="6">
        <f>'[1]30yr tmin'!J11-'[1]30yr tmin'!J15</f>
        <v>-0.3000000000000007</v>
      </c>
      <c r="K37" s="6">
        <f>'[1]30yr tmin'!K11-'[1]30yr tmin'!K15</f>
        <v>-0.20000000000000018</v>
      </c>
      <c r="L37" s="6">
        <f>'[1]30yr tmin'!L11-'[1]30yr tmin'!L15</f>
        <v>-0.10000000000000009</v>
      </c>
      <c r="M37" s="6">
        <f>'[1]30yr tmin'!M11-'[1]30yr tmin'!M15</f>
        <v>-0.2</v>
      </c>
      <c r="N37" s="6" t="s">
        <v>4</v>
      </c>
    </row>
    <row r="38" spans="1:14" ht="11.25">
      <c r="A38" s="4" t="s">
        <v>83</v>
      </c>
      <c r="B38" s="6">
        <f>'[1]30yr tmin'!B20-'[1]30yr tmin'!B11</f>
        <v>0.2</v>
      </c>
      <c r="C38" s="6">
        <f>'[1]30yr tmin'!C20-'[1]30yr tmin'!C11</f>
        <v>0.3</v>
      </c>
      <c r="D38" s="6">
        <f>'[1]30yr tmin'!D20-'[1]30yr tmin'!D11</f>
        <v>0.5</v>
      </c>
      <c r="E38" s="6">
        <f>'[1]30yr tmin'!E20-'[1]30yr tmin'!E11</f>
        <v>0.5</v>
      </c>
      <c r="F38" s="6">
        <f>'[1]30yr tmin'!F20-'[1]30yr tmin'!F11</f>
        <v>0.9000000000000004</v>
      </c>
      <c r="G38" s="6">
        <f>'[1]30yr tmin'!G20-'[1]30yr tmin'!G11</f>
        <v>0.6999999999999993</v>
      </c>
      <c r="H38" s="6">
        <f>'[1]30yr tmin'!H20-'[1]30yr tmin'!H11</f>
        <v>0.7999999999999989</v>
      </c>
      <c r="I38" s="6">
        <f>'[1]30yr tmin'!I20-'[1]30yr tmin'!I11</f>
        <v>0.6999999999999993</v>
      </c>
      <c r="J38" s="6">
        <f>'[1]30yr tmin'!J20-'[1]30yr tmin'!J11</f>
        <v>0.5999999999999996</v>
      </c>
      <c r="K38" s="6">
        <f>'[1]30yr tmin'!K20-'[1]30yr tmin'!K11</f>
        <v>0.3000000000000007</v>
      </c>
      <c r="L38" s="6">
        <f>'[1]30yr tmin'!L20-'[1]30yr tmin'!L11</f>
        <v>0.5</v>
      </c>
      <c r="M38" s="6">
        <f>'[1]30yr tmin'!M20-'[1]30yr tmin'!M11</f>
        <v>0.30000000000000004</v>
      </c>
      <c r="N38" s="6" t="s">
        <v>4</v>
      </c>
    </row>
    <row r="39" spans="1:26" ht="11.25">
      <c r="A39" s="4" t="s">
        <v>84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>
        <f>'[1]30yr tmin'!B29-'[1]30yr tmin'!B13</f>
        <v>1.7000000000000002</v>
      </c>
      <c r="O39" s="6">
        <f>'[1]30yr tmin'!C29-'[1]30yr tmin'!C13</f>
        <v>0.30000000000000004</v>
      </c>
      <c r="P39" s="6">
        <f>'[1]30yr tmin'!D29-'[1]30yr tmin'!D13</f>
        <v>0.19999999999999996</v>
      </c>
      <c r="Q39" s="6">
        <f>'[1]30yr tmin'!E29-'[1]30yr tmin'!E13</f>
        <v>0.39999999999999997</v>
      </c>
      <c r="R39" s="6">
        <f>'[1]30yr tmin'!F29-'[1]30yr tmin'!F13</f>
        <v>-0.30000000000000027</v>
      </c>
      <c r="S39" s="6">
        <f>'[1]30yr tmin'!G29-'[1]30yr tmin'!G13</f>
        <v>0.10000000000000053</v>
      </c>
      <c r="T39" s="6">
        <f>'[1]30yr tmin'!H29-'[1]30yr tmin'!H13</f>
        <v>-0.3000000000000007</v>
      </c>
      <c r="U39" s="6">
        <f>'[1]30yr tmin'!I29-'[1]30yr tmin'!I13</f>
        <v>-0.5999999999999996</v>
      </c>
      <c r="V39" s="6">
        <f>'[1]30yr tmin'!J29-'[1]30yr tmin'!J13</f>
        <v>-0.8000000000000007</v>
      </c>
      <c r="W39" s="6">
        <f>'[1]30yr tmin'!K29-'[1]30yr tmin'!K13</f>
        <v>0.5</v>
      </c>
      <c r="X39" s="6">
        <f>'[1]30yr tmin'!L29-'[1]30yr tmin'!L13</f>
        <v>-0.4</v>
      </c>
      <c r="Y39" s="6">
        <f>'[1]30yr tmin'!M29-'[1]30yr tmin'!M13</f>
        <v>0.40000000000000013</v>
      </c>
      <c r="Z39" s="6" t="s">
        <v>4</v>
      </c>
    </row>
    <row r="40" spans="1:14" ht="11.25">
      <c r="A40" s="4" t="s">
        <v>74</v>
      </c>
      <c r="B40" s="6">
        <f>'[1]30yr tmin'!B14-'[1]30yr tmin'!B12</f>
        <v>-0.39999999999999997</v>
      </c>
      <c r="C40" s="6">
        <f>'[1]30yr tmin'!C14-'[1]30yr tmin'!C12</f>
        <v>-0.10000000000000003</v>
      </c>
      <c r="D40" s="6">
        <f>'[1]30yr tmin'!D14-'[1]30yr tmin'!D12</f>
        <v>-0.10000000000000009</v>
      </c>
      <c r="E40" s="6">
        <f>'[1]30yr tmin'!E14-'[1]30yr tmin'!E12</f>
        <v>0.20000000000000018</v>
      </c>
      <c r="F40" s="6">
        <f>'[1]30yr tmin'!F14-'[1]30yr tmin'!F12</f>
        <v>-0.1999999999999993</v>
      </c>
      <c r="G40" s="6">
        <f>'[1]30yr tmin'!G14-'[1]30yr tmin'!G12</f>
        <v>-0.09999999999999964</v>
      </c>
      <c r="H40" s="6">
        <f>'[1]30yr tmin'!H14-'[1]30yr tmin'!H12</f>
        <v>-0.1999999999999993</v>
      </c>
      <c r="I40" s="6">
        <f>'[1]30yr tmin'!I14-'[1]30yr tmin'!I12</f>
        <v>-0.40000000000000036</v>
      </c>
      <c r="J40" s="6">
        <f>'[1]30yr tmin'!J14-'[1]30yr tmin'!J12</f>
        <v>-0.6000000000000014</v>
      </c>
      <c r="K40" s="6">
        <f>'[1]30yr tmin'!K14-'[1]30yr tmin'!K12</f>
        <v>-0.20000000000000018</v>
      </c>
      <c r="L40" s="6">
        <f>'[1]30yr tmin'!L14-'[1]30yr tmin'!L12</f>
        <v>-0.30000000000000004</v>
      </c>
      <c r="M40" s="6">
        <f>'[1]30yr tmin'!M14-'[1]30yr tmin'!M12</f>
        <v>0.10000000000000003</v>
      </c>
      <c r="N40" s="6" t="s">
        <v>4</v>
      </c>
    </row>
    <row r="41" spans="1:26" ht="11.25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">
        <f>'[1]30yr tmin'!B17-'[1]30yr tmin'!B22</f>
        <v>-0.7000000000000001</v>
      </c>
      <c r="O41" s="6">
        <f>'[1]30yr tmin'!C17-'[1]30yr tmin'!C22</f>
        <v>-1</v>
      </c>
      <c r="P41" s="6">
        <f>'[1]30yr tmin'!D17-'[1]30yr tmin'!D22</f>
        <v>-0.6000000000000001</v>
      </c>
      <c r="Q41" s="6">
        <f>'[1]30yr tmin'!E17-'[1]30yr tmin'!E22</f>
        <v>-0.8999999999999999</v>
      </c>
      <c r="R41" s="6">
        <f>'[1]30yr tmin'!F17-'[1]30yr tmin'!F22</f>
        <v>-0.7000000000000002</v>
      </c>
      <c r="S41" s="6">
        <f>'[1]30yr tmin'!G17-'[1]30yr tmin'!G22</f>
        <v>-0.9000000000000004</v>
      </c>
      <c r="T41" s="6">
        <f>'[1]30yr tmin'!H17-'[1]30yr tmin'!H22</f>
        <v>-1.4000000000000004</v>
      </c>
      <c r="U41" s="6">
        <f>'[1]30yr tmin'!I17-'[1]30yr tmin'!I22</f>
        <v>-1.8000000000000007</v>
      </c>
      <c r="V41" s="6">
        <f>'[1]30yr tmin'!J17-'[1]30yr tmin'!J22</f>
        <v>-1.9999999999999991</v>
      </c>
      <c r="W41" s="6">
        <f>'[1]30yr tmin'!K17-'[1]30yr tmin'!K22</f>
        <v>-1.0999999999999996</v>
      </c>
      <c r="X41" s="6">
        <f>'[1]30yr tmin'!L17-'[1]30yr tmin'!L22</f>
        <v>-0.3999999999999999</v>
      </c>
      <c r="Y41" s="6">
        <f>'[1]30yr tmin'!M17-'[1]30yr tmin'!M22</f>
        <v>-0.6</v>
      </c>
      <c r="Z41" s="6" t="s">
        <v>4</v>
      </c>
    </row>
    <row r="42" spans="1:26" ht="11.25">
      <c r="A42" s="4" t="s">
        <v>76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">
        <f>'[1]30yr tmin'!B17-'[1]30yr tmin'!B23</f>
        <v>-0.9000000000000001</v>
      </c>
      <c r="O42" s="6">
        <f>'[1]30yr tmin'!C17-'[1]30yr tmin'!C23</f>
        <v>-1.2</v>
      </c>
      <c r="P42" s="6">
        <f>'[1]30yr tmin'!D17-'[1]30yr tmin'!D23</f>
        <v>-0.8</v>
      </c>
      <c r="Q42" s="6">
        <f>'[1]30yr tmin'!E17-'[1]30yr tmin'!E23</f>
        <v>-1</v>
      </c>
      <c r="R42" s="6">
        <f>'[1]30yr tmin'!F17-'[1]30yr tmin'!F23</f>
        <v>-0.7999999999999998</v>
      </c>
      <c r="S42" s="6">
        <f>'[1]30yr tmin'!G17-'[1]30yr tmin'!G23</f>
        <v>-0.9000000000000004</v>
      </c>
      <c r="T42" s="6">
        <f>'[1]30yr tmin'!H17-'[1]30yr tmin'!H23</f>
        <v>-0.5999999999999996</v>
      </c>
      <c r="U42" s="6">
        <f>'[1]30yr tmin'!I17-'[1]30yr tmin'!I23</f>
        <v>-0.8000000000000007</v>
      </c>
      <c r="V42" s="6">
        <f>'[1]30yr tmin'!J17-'[1]30yr tmin'!J23</f>
        <v>-1.2000000000000002</v>
      </c>
      <c r="W42" s="6">
        <f>'[1]30yr tmin'!K17-'[1]30yr tmin'!K23</f>
        <v>-1</v>
      </c>
      <c r="X42" s="6">
        <f>'[1]30yr tmin'!L17-'[1]30yr tmin'!L23</f>
        <v>-0.7</v>
      </c>
      <c r="Y42" s="6">
        <f>'[1]30yr tmin'!M17-'[1]30yr tmin'!M23</f>
        <v>-0.7999999999999999</v>
      </c>
      <c r="Z42" s="6" t="s">
        <v>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126</v>
      </c>
    </row>
    <row r="2" spans="1:2" s="4" customFormat="1" ht="11.25">
      <c r="A2" s="3" t="s">
        <v>125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26" ht="11.25">
      <c r="A4" s="4" t="s">
        <v>85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>
        <f>svf!B5-svf!B10</f>
        <v>0.035259999999999986</v>
      </c>
      <c r="O4" s="7">
        <f>svf!C5-svf!C10</f>
        <v>0.035259999999999986</v>
      </c>
      <c r="P4" s="7">
        <f>svf!D5-svf!D10</f>
        <v>0.035259999999999986</v>
      </c>
      <c r="Q4" s="7">
        <f>svf!E5-svf!E10</f>
        <v>0.035259999999999986</v>
      </c>
      <c r="R4" s="7">
        <f>svf!F5-svf!F10</f>
        <v>0.035259999999999986</v>
      </c>
      <c r="S4" s="7">
        <f>svf!G5-svf!G10</f>
        <v>0.035259999999999986</v>
      </c>
      <c r="T4" s="7">
        <f>svf!H5-svf!H10</f>
        <v>0.035259999999999986</v>
      </c>
      <c r="U4" s="7">
        <f>svf!I5-svf!I10</f>
        <v>0.035259999999999986</v>
      </c>
      <c r="V4" s="7">
        <f>svf!J5-svf!J10</f>
        <v>0.035259999999999986</v>
      </c>
      <c r="W4" s="7">
        <f>svf!K5-svf!K10</f>
        <v>0.035259999999999986</v>
      </c>
      <c r="X4" s="7">
        <f>svf!L5-svf!L10</f>
        <v>0.035259999999999986</v>
      </c>
      <c r="Y4" s="7">
        <f>svf!M5-svf!M10</f>
        <v>0.035259999999999986</v>
      </c>
      <c r="Z4" s="6" t="s">
        <v>3</v>
      </c>
    </row>
    <row r="5" spans="1:14" ht="11.25">
      <c r="A5" s="4" t="s">
        <v>86</v>
      </c>
      <c r="B5" s="7">
        <f>svf!B5-svf!B11</f>
        <v>0.12106999999999998</v>
      </c>
      <c r="C5" s="7">
        <f>svf!C5-svf!C11</f>
        <v>0.12106999999999998</v>
      </c>
      <c r="D5" s="7">
        <f>svf!D5-svf!D11</f>
        <v>0.12106999999999998</v>
      </c>
      <c r="E5" s="7">
        <f>svf!E5-svf!E11</f>
        <v>0.12106999999999998</v>
      </c>
      <c r="F5" s="7">
        <f>svf!F5-svf!F11</f>
        <v>0.12106999999999998</v>
      </c>
      <c r="G5" s="7">
        <f>svf!G5-svf!G11</f>
        <v>0.12106999999999998</v>
      </c>
      <c r="H5" s="7">
        <f>svf!H5-svf!H11</f>
        <v>0.12106999999999998</v>
      </c>
      <c r="I5" s="7">
        <f>svf!I5-svf!I11</f>
        <v>0.12106999999999998</v>
      </c>
      <c r="J5" s="7">
        <f>svf!J5-svf!J11</f>
        <v>0.12106999999999998</v>
      </c>
      <c r="K5" s="7">
        <f>svf!K5-svf!K11</f>
        <v>0.12106999999999998</v>
      </c>
      <c r="L5" s="7">
        <f>svf!L5-svf!L11</f>
        <v>0.12106999999999998</v>
      </c>
      <c r="M5" s="7">
        <f>svf!M5-svf!M11</f>
        <v>0.12106999999999998</v>
      </c>
      <c r="N5" s="6" t="s">
        <v>3</v>
      </c>
    </row>
    <row r="6" spans="1:26" ht="11.25">
      <c r="A6" s="4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>
        <f>svf!B6-svf!B17</f>
        <v>0.62424</v>
      </c>
      <c r="O6" s="7">
        <f>svf!C6-svf!C17</f>
        <v>0.62424</v>
      </c>
      <c r="P6" s="7">
        <f>svf!D6-svf!D17</f>
        <v>0.62424</v>
      </c>
      <c r="Q6" s="7">
        <f>svf!E6-svf!E17</f>
        <v>0.62424</v>
      </c>
      <c r="R6" s="7">
        <f>svf!F6-svf!F17</f>
        <v>0.62424</v>
      </c>
      <c r="S6" s="7">
        <f>svf!G6-svf!G17</f>
        <v>0.62424</v>
      </c>
      <c r="T6" s="7">
        <f>svf!H6-svf!H17</f>
        <v>0.62424</v>
      </c>
      <c r="U6" s="7">
        <f>svf!I6-svf!I17</f>
        <v>0.62424</v>
      </c>
      <c r="V6" s="7">
        <f>svf!J6-svf!J17</f>
        <v>0.62424</v>
      </c>
      <c r="W6" s="7">
        <f>svf!K6-svf!K17</f>
        <v>0.62424</v>
      </c>
      <c r="X6" s="7">
        <f>svf!L6-svf!L17</f>
        <v>0.62424</v>
      </c>
      <c r="Y6" s="7">
        <f>svf!M6-svf!M17</f>
        <v>0.62424</v>
      </c>
      <c r="Z6" s="6" t="s">
        <v>3</v>
      </c>
    </row>
    <row r="7" spans="1:26" ht="11.25">
      <c r="A7" s="4" t="s">
        <v>88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">
        <f>svf!B7-svf!B29</f>
        <v>0.69452</v>
      </c>
      <c r="O7" s="7">
        <f>svf!C7-svf!C29</f>
        <v>0.69452</v>
      </c>
      <c r="P7" s="7">
        <f>svf!D7-svf!D29</f>
        <v>0.69452</v>
      </c>
      <c r="Q7" s="7">
        <f>svf!E7-svf!E29</f>
        <v>0.69452</v>
      </c>
      <c r="R7" s="7">
        <f>svf!F7-svf!F29</f>
        <v>0.69452</v>
      </c>
      <c r="S7" s="7">
        <f>svf!G7-svf!G29</f>
        <v>0.69452</v>
      </c>
      <c r="T7" s="7">
        <f>svf!H7-svf!H29</f>
        <v>0.69452</v>
      </c>
      <c r="U7" s="7">
        <f>svf!I7-svf!I29</f>
        <v>0.69452</v>
      </c>
      <c r="V7" s="7">
        <f>svf!J7-svf!J29</f>
        <v>0.69452</v>
      </c>
      <c r="W7" s="7">
        <f>svf!K7-svf!K29</f>
        <v>0.69452</v>
      </c>
      <c r="X7" s="7">
        <f>svf!L7-svf!L29</f>
        <v>0.69452</v>
      </c>
      <c r="Y7" s="7">
        <f>svf!M7-svf!M29</f>
        <v>0.69452</v>
      </c>
      <c r="Z7" s="6" t="s">
        <v>3</v>
      </c>
    </row>
    <row r="8" spans="1:26" ht="11.25">
      <c r="A8" s="4" t="s">
        <v>89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>
        <f>svf!B7-svf!B31</f>
        <v>0.7292</v>
      </c>
      <c r="O8" s="7">
        <f>svf!C7-svf!C31</f>
        <v>0.7292</v>
      </c>
      <c r="P8" s="7">
        <f>svf!D7-svf!D31</f>
        <v>0.7292</v>
      </c>
      <c r="Q8" s="7">
        <f>svf!E7-svf!E31</f>
        <v>0.7292</v>
      </c>
      <c r="R8" s="7">
        <f>svf!F7-svf!F31</f>
        <v>0.7292</v>
      </c>
      <c r="S8" s="7">
        <f>svf!G7-svf!G31</f>
        <v>0.7292</v>
      </c>
      <c r="T8" s="7">
        <f>svf!H7-svf!H31</f>
        <v>0.7292</v>
      </c>
      <c r="U8" s="7">
        <f>svf!I7-svf!I31</f>
        <v>0.7292</v>
      </c>
      <c r="V8" s="7">
        <f>svf!J7-svf!J31</f>
        <v>0.7292</v>
      </c>
      <c r="W8" s="7">
        <f>svf!K7-svf!K31</f>
        <v>0.7292</v>
      </c>
      <c r="X8" s="7">
        <f>svf!L7-svf!L31</f>
        <v>0.7292</v>
      </c>
      <c r="Y8" s="7">
        <f>svf!M7-svf!M31</f>
        <v>0.7292</v>
      </c>
      <c r="Z8" s="6" t="s">
        <v>3</v>
      </c>
    </row>
    <row r="9" spans="1:26" ht="11.25">
      <c r="A9" s="4" t="s">
        <v>40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>
        <f>svf!B7-svf!B8</f>
        <v>0.059069999999999956</v>
      </c>
      <c r="O9" s="7">
        <f>svf!C7-svf!C8</f>
        <v>0.059069999999999956</v>
      </c>
      <c r="P9" s="7">
        <f>svf!D7-svf!D8</f>
        <v>0.059069999999999956</v>
      </c>
      <c r="Q9" s="7">
        <f>svf!E7-svf!E8</f>
        <v>0.059069999999999956</v>
      </c>
      <c r="R9" s="7">
        <f>svf!F7-svf!F8</f>
        <v>0.059069999999999956</v>
      </c>
      <c r="S9" s="7">
        <f>svf!G7-svf!G8</f>
        <v>0.059069999999999956</v>
      </c>
      <c r="T9" s="7">
        <f>svf!H7-svf!H8</f>
        <v>0.059069999999999956</v>
      </c>
      <c r="U9" s="7">
        <f>svf!I7-svf!I8</f>
        <v>0.059069999999999956</v>
      </c>
      <c r="V9" s="7">
        <f>svf!J7-svf!J8</f>
        <v>0.059069999999999956</v>
      </c>
      <c r="W9" s="7">
        <f>svf!K7-svf!K8</f>
        <v>0.059069999999999956</v>
      </c>
      <c r="X9" s="7">
        <f>svf!L7-svf!L8</f>
        <v>0.059069999999999956</v>
      </c>
      <c r="Y9" s="7">
        <f>svf!M7-svf!M8</f>
        <v>0.059069999999999956</v>
      </c>
      <c r="Z9" s="6" t="s">
        <v>3</v>
      </c>
    </row>
    <row r="10" spans="1:14" ht="11.25">
      <c r="A10" s="4" t="s">
        <v>41</v>
      </c>
      <c r="B10" s="7">
        <f>svf!B8-svf!B13</f>
        <v>0.6393500000000001</v>
      </c>
      <c r="C10" s="7">
        <f>svf!C8-svf!C13</f>
        <v>0.6393500000000001</v>
      </c>
      <c r="D10" s="7">
        <f>svf!D8-svf!D13</f>
        <v>0.6393500000000001</v>
      </c>
      <c r="E10" s="7">
        <f>svf!E8-svf!E13</f>
        <v>0.6393500000000001</v>
      </c>
      <c r="F10" s="7">
        <f>svf!F8-svf!F13</f>
        <v>0.6393500000000001</v>
      </c>
      <c r="G10" s="7">
        <f>svf!G8-svf!G13</f>
        <v>0.6393500000000001</v>
      </c>
      <c r="H10" s="7">
        <f>svf!H8-svf!H13</f>
        <v>0.6393500000000001</v>
      </c>
      <c r="I10" s="7">
        <f>svf!I8-svf!I13</f>
        <v>0.6393500000000001</v>
      </c>
      <c r="J10" s="7">
        <f>svf!J8-svf!J13</f>
        <v>0.6393500000000001</v>
      </c>
      <c r="K10" s="7">
        <f>svf!K8-svf!K13</f>
        <v>0.6393500000000001</v>
      </c>
      <c r="L10" s="7">
        <f>svf!L8-svf!L13</f>
        <v>0.6393500000000001</v>
      </c>
      <c r="M10" s="7">
        <f>svf!M8-svf!M13</f>
        <v>0.6393500000000001</v>
      </c>
      <c r="N10" s="6" t="s">
        <v>3</v>
      </c>
    </row>
    <row r="11" spans="1:26" ht="11.25">
      <c r="A11" s="4" t="s">
        <v>53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">
        <f>svf!B8-svf!B31</f>
        <v>0.67013</v>
      </c>
      <c r="O11" s="7">
        <f>svf!C8-svf!C31</f>
        <v>0.67013</v>
      </c>
      <c r="P11" s="7">
        <f>svf!D8-svf!D31</f>
        <v>0.67013</v>
      </c>
      <c r="Q11" s="7">
        <f>svf!E8-svf!E31</f>
        <v>0.67013</v>
      </c>
      <c r="R11" s="7">
        <f>svf!F8-svf!F31</f>
        <v>0.67013</v>
      </c>
      <c r="S11" s="7">
        <f>svf!G8-svf!G31</f>
        <v>0.67013</v>
      </c>
      <c r="T11" s="7">
        <f>svf!H8-svf!H31</f>
        <v>0.67013</v>
      </c>
      <c r="U11" s="7">
        <f>svf!I8-svf!I31</f>
        <v>0.67013</v>
      </c>
      <c r="V11" s="7">
        <f>svf!J8-svf!J31</f>
        <v>0.67013</v>
      </c>
      <c r="W11" s="7">
        <f>svf!K8-svf!K31</f>
        <v>0.67013</v>
      </c>
      <c r="X11" s="7">
        <f>svf!L8-svf!L31</f>
        <v>0.67013</v>
      </c>
      <c r="Y11" s="7">
        <f>svf!M8-svf!M31</f>
        <v>0.67013</v>
      </c>
      <c r="Z11" s="6" t="s">
        <v>3</v>
      </c>
    </row>
    <row r="12" spans="1:14" ht="11.25">
      <c r="A12" s="4" t="s">
        <v>42</v>
      </c>
      <c r="B12" s="7">
        <f>svf!B9-svf!B14</f>
        <v>0.25047</v>
      </c>
      <c r="C12" s="7">
        <f>svf!C9-svf!C14</f>
        <v>0.25047</v>
      </c>
      <c r="D12" s="7">
        <f>svf!D9-svf!D14</f>
        <v>0.25047</v>
      </c>
      <c r="E12" s="7">
        <f>svf!E9-svf!E14</f>
        <v>0.25047</v>
      </c>
      <c r="F12" s="7">
        <f>svf!F9-svf!F14</f>
        <v>0.25047</v>
      </c>
      <c r="G12" s="7">
        <f>svf!G9-svf!G14</f>
        <v>0.25047</v>
      </c>
      <c r="H12" s="7">
        <f>svf!H9-svf!H14</f>
        <v>0.25047</v>
      </c>
      <c r="I12" s="7">
        <f>svf!I9-svf!I14</f>
        <v>0.25047</v>
      </c>
      <c r="J12" s="7">
        <f>svf!J9-svf!J14</f>
        <v>0.25047</v>
      </c>
      <c r="K12" s="7">
        <f>svf!K9-svf!K14</f>
        <v>0.25047</v>
      </c>
      <c r="L12" s="7">
        <f>svf!L9-svf!L14</f>
        <v>0.25047</v>
      </c>
      <c r="M12" s="7">
        <f>svf!M9-svf!M14</f>
        <v>0.25047</v>
      </c>
      <c r="N12" s="6" t="s">
        <v>3</v>
      </c>
    </row>
    <row r="13" spans="1:26" ht="11.25">
      <c r="A13" s="4" t="s">
        <v>43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7">
        <f>svf!B11-svf!B10</f>
        <v>-0.08581</v>
      </c>
      <c r="O13" s="7">
        <f>svf!C11-svf!C10</f>
        <v>-0.08581</v>
      </c>
      <c r="P13" s="7">
        <f>svf!D11-svf!D10</f>
        <v>-0.08581</v>
      </c>
      <c r="Q13" s="7">
        <f>svf!E11-svf!E10</f>
        <v>-0.08581</v>
      </c>
      <c r="R13" s="7">
        <f>svf!F11-svf!F10</f>
        <v>-0.08581</v>
      </c>
      <c r="S13" s="7">
        <f>svf!G11-svf!G10</f>
        <v>-0.08581</v>
      </c>
      <c r="T13" s="7">
        <f>svf!H11-svf!H10</f>
        <v>-0.08581</v>
      </c>
      <c r="U13" s="7">
        <f>svf!I11-svf!I10</f>
        <v>-0.08581</v>
      </c>
      <c r="V13" s="7">
        <f>svf!J11-svf!J10</f>
        <v>-0.08581</v>
      </c>
      <c r="W13" s="7">
        <f>svf!K11-svf!K10</f>
        <v>-0.08581</v>
      </c>
      <c r="X13" s="7">
        <f>svf!L11-svf!L10</f>
        <v>-0.08581</v>
      </c>
      <c r="Y13" s="7">
        <f>svf!M11-svf!M10</f>
        <v>-0.08581</v>
      </c>
      <c r="Z13" s="6" t="s">
        <v>3</v>
      </c>
    </row>
    <row r="14" spans="1:26" ht="11.25">
      <c r="A14" s="4" t="s">
        <v>90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">
        <f>svf!B23-svf!B12</f>
        <v>0.08735</v>
      </c>
      <c r="O14" s="7">
        <f>svf!C23-svf!C12</f>
        <v>0.08735</v>
      </c>
      <c r="P14" s="7">
        <f>svf!D23-svf!D12</f>
        <v>0.08735</v>
      </c>
      <c r="Q14" s="7">
        <f>svf!E23-svf!E12</f>
        <v>0.08735</v>
      </c>
      <c r="R14" s="7">
        <f>svf!F23-svf!F12</f>
        <v>0.08735</v>
      </c>
      <c r="S14" s="7">
        <f>svf!G23-svf!G12</f>
        <v>0.08735</v>
      </c>
      <c r="T14" s="7">
        <f>svf!H23-svf!H12</f>
        <v>0.08735</v>
      </c>
      <c r="U14" s="7">
        <f>svf!I23-svf!I12</f>
        <v>0.08735</v>
      </c>
      <c r="V14" s="7">
        <f>svf!J23-svf!J12</f>
        <v>0.08735</v>
      </c>
      <c r="W14" s="7">
        <f>svf!K23-svf!K12</f>
        <v>0.08735</v>
      </c>
      <c r="X14" s="7">
        <f>svf!L23-svf!L12</f>
        <v>0.08735</v>
      </c>
      <c r="Y14" s="7">
        <f>svf!M23-svf!M12</f>
        <v>0.08735</v>
      </c>
      <c r="Z14" s="6" t="s">
        <v>3</v>
      </c>
    </row>
    <row r="15" spans="1:26" ht="11.25">
      <c r="A15" s="4" t="s">
        <v>91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">
        <f>svf!B31-svf!B13</f>
        <v>-0.030780000000000002</v>
      </c>
      <c r="O15" s="7">
        <f>svf!C31-svf!C13</f>
        <v>-0.030780000000000002</v>
      </c>
      <c r="P15" s="7">
        <f>svf!D31-svf!D13</f>
        <v>-0.030780000000000002</v>
      </c>
      <c r="Q15" s="7">
        <f>svf!E31-svf!E13</f>
        <v>-0.030780000000000002</v>
      </c>
      <c r="R15" s="7">
        <f>svf!F31-svf!F13</f>
        <v>-0.030780000000000002</v>
      </c>
      <c r="S15" s="7">
        <f>svf!G31-svf!G13</f>
        <v>-0.030780000000000002</v>
      </c>
      <c r="T15" s="7">
        <f>svf!H31-svf!H13</f>
        <v>-0.030780000000000002</v>
      </c>
      <c r="U15" s="7">
        <f>svf!I31-svf!I13</f>
        <v>-0.030780000000000002</v>
      </c>
      <c r="V15" s="7">
        <f>svf!J31-svf!J13</f>
        <v>-0.030780000000000002</v>
      </c>
      <c r="W15" s="7">
        <f>svf!K31-svf!K13</f>
        <v>-0.030780000000000002</v>
      </c>
      <c r="X15" s="7">
        <f>svf!L31-svf!L13</f>
        <v>-0.030780000000000002</v>
      </c>
      <c r="Y15" s="7">
        <f>svf!M31-svf!M13</f>
        <v>-0.030780000000000002</v>
      </c>
      <c r="Z15" s="6" t="s">
        <v>3</v>
      </c>
    </row>
    <row r="16" spans="1:14" ht="11.25">
      <c r="A16" s="4" t="s">
        <v>92</v>
      </c>
      <c r="B16" s="7">
        <f>svf!B20-svf!B15</f>
        <v>-0.015170000000000003</v>
      </c>
      <c r="C16" s="7">
        <f>svf!C20-svf!C15</f>
        <v>-0.015170000000000003</v>
      </c>
      <c r="D16" s="7">
        <f>svf!D20-svf!D15</f>
        <v>-0.015170000000000003</v>
      </c>
      <c r="E16" s="7">
        <f>svf!E20-svf!E15</f>
        <v>-0.015170000000000003</v>
      </c>
      <c r="F16" s="7">
        <f>svf!F20-svf!F15</f>
        <v>-0.015170000000000003</v>
      </c>
      <c r="G16" s="7">
        <f>svf!G20-svf!G15</f>
        <v>-0.015170000000000003</v>
      </c>
      <c r="H16" s="7">
        <f>svf!H20-svf!H15</f>
        <v>-0.015170000000000003</v>
      </c>
      <c r="I16" s="7">
        <f>svf!I20-svf!I15</f>
        <v>-0.015170000000000003</v>
      </c>
      <c r="J16" s="7">
        <f>svf!J20-svf!J15</f>
        <v>-0.015170000000000003</v>
      </c>
      <c r="K16" s="7">
        <f>svf!K20-svf!K15</f>
        <v>-0.015170000000000003</v>
      </c>
      <c r="L16" s="7">
        <f>svf!L20-svf!L15</f>
        <v>-0.015170000000000003</v>
      </c>
      <c r="M16" s="7">
        <f>svf!M20-svf!M15</f>
        <v>-0.015170000000000003</v>
      </c>
      <c r="N16" s="6" t="s">
        <v>3</v>
      </c>
    </row>
    <row r="17" spans="1:26" ht="11.25">
      <c r="A17" s="4" t="s">
        <v>93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7">
        <f>svf!B15-svf!B25</f>
        <v>0.011120000000000005</v>
      </c>
      <c r="O17" s="7">
        <f>svf!C15-svf!C25</f>
        <v>0.011120000000000005</v>
      </c>
      <c r="P17" s="7">
        <f>svf!D15-svf!D25</f>
        <v>0.011120000000000005</v>
      </c>
      <c r="Q17" s="7">
        <f>svf!E15-svf!E25</f>
        <v>0.011120000000000005</v>
      </c>
      <c r="R17" s="7">
        <f>svf!F15-svf!F25</f>
        <v>0.011120000000000005</v>
      </c>
      <c r="S17" s="7">
        <f>svf!G15-svf!G25</f>
        <v>0.011120000000000005</v>
      </c>
      <c r="T17" s="7">
        <f>svf!H15-svf!H25</f>
        <v>0.011120000000000005</v>
      </c>
      <c r="U17" s="7">
        <f>svf!I15-svf!I25</f>
        <v>0.011120000000000005</v>
      </c>
      <c r="V17" s="7">
        <f>svf!J15-svf!J25</f>
        <v>0.011120000000000005</v>
      </c>
      <c r="W17" s="7">
        <f>svf!K15-svf!K25</f>
        <v>0.011120000000000005</v>
      </c>
      <c r="X17" s="7">
        <f>svf!L15-svf!L25</f>
        <v>0.011120000000000005</v>
      </c>
      <c r="Y17" s="7">
        <f>svf!M15-svf!M25</f>
        <v>0.011120000000000005</v>
      </c>
      <c r="Z17" s="6" t="s">
        <v>3</v>
      </c>
    </row>
    <row r="18" spans="1:14" ht="11.25">
      <c r="A18" s="4" t="s">
        <v>44</v>
      </c>
      <c r="B18" s="7">
        <f>svf!B16-svf!B24</f>
        <v>-0.31682</v>
      </c>
      <c r="C18" s="7">
        <f>svf!C16-svf!C24</f>
        <v>-0.31682</v>
      </c>
      <c r="D18" s="7">
        <f>svf!D16-svf!D24</f>
        <v>-0.31682</v>
      </c>
      <c r="E18" s="7">
        <f>svf!E16-svf!E24</f>
        <v>-0.31682</v>
      </c>
      <c r="F18" s="7">
        <f>svf!F16-svf!F24</f>
        <v>-0.31682</v>
      </c>
      <c r="G18" s="7">
        <f>svf!G16-svf!G24</f>
        <v>-0.31682</v>
      </c>
      <c r="H18" s="7">
        <f>svf!H16-svf!H24</f>
        <v>-0.31682</v>
      </c>
      <c r="I18" s="7">
        <f>svf!I16-svf!I24</f>
        <v>-0.31682</v>
      </c>
      <c r="J18" s="7">
        <f>svf!J16-svf!J24</f>
        <v>-0.31682</v>
      </c>
      <c r="K18" s="7">
        <f>svf!K16-svf!K24</f>
        <v>-0.31682</v>
      </c>
      <c r="L18" s="7">
        <f>svf!L16-svf!L24</f>
        <v>-0.31682</v>
      </c>
      <c r="M18" s="7">
        <f>svf!M16-svf!M24</f>
        <v>-0.31682</v>
      </c>
      <c r="N18" s="6" t="s">
        <v>3</v>
      </c>
    </row>
    <row r="19" spans="1:26" ht="11.25">
      <c r="A19" s="4" t="s">
        <v>94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">
        <f>svf!B30-svf!B18</f>
        <v>0.03443</v>
      </c>
      <c r="O19" s="7">
        <f>svf!C30-svf!C18</f>
        <v>0.03443</v>
      </c>
      <c r="P19" s="7">
        <f>svf!D30-svf!D18</f>
        <v>0.03443</v>
      </c>
      <c r="Q19" s="7">
        <f>svf!E30-svf!E18</f>
        <v>0.03443</v>
      </c>
      <c r="R19" s="7">
        <f>svf!F30-svf!F18</f>
        <v>0.03443</v>
      </c>
      <c r="S19" s="7">
        <f>svf!G30-svf!G18</f>
        <v>0.03443</v>
      </c>
      <c r="T19" s="7">
        <f>svf!H30-svf!H18</f>
        <v>0.03443</v>
      </c>
      <c r="U19" s="7">
        <f>svf!I30-svf!I18</f>
        <v>0.03443</v>
      </c>
      <c r="V19" s="7">
        <f>svf!J30-svf!J18</f>
        <v>0.03443</v>
      </c>
      <c r="W19" s="7">
        <f>svf!K30-svf!K18</f>
        <v>0.03443</v>
      </c>
      <c r="X19" s="7">
        <f>svf!L30-svf!L18</f>
        <v>0.03443</v>
      </c>
      <c r="Y19" s="7">
        <f>svf!M30-svf!M18</f>
        <v>0.03443</v>
      </c>
      <c r="Z19" s="6" t="s">
        <v>3</v>
      </c>
    </row>
    <row r="20" spans="1:26" ht="11.25">
      <c r="A20" s="4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>
        <f>svf!B19-svf!B21</f>
        <v>-0.061009999999999995</v>
      </c>
      <c r="O20" s="7">
        <f>svf!C19-svf!C21</f>
        <v>-0.061009999999999995</v>
      </c>
      <c r="P20" s="7">
        <f>svf!D19-svf!D21</f>
        <v>-0.061009999999999995</v>
      </c>
      <c r="Q20" s="7">
        <f>svf!E19-svf!E21</f>
        <v>-0.061009999999999995</v>
      </c>
      <c r="R20" s="7">
        <f>svf!F19-svf!F21</f>
        <v>-0.061009999999999995</v>
      </c>
      <c r="S20" s="7">
        <f>svf!G19-svf!G21</f>
        <v>-0.061009999999999995</v>
      </c>
      <c r="T20" s="7">
        <f>svf!H19-svf!H21</f>
        <v>-0.061009999999999995</v>
      </c>
      <c r="U20" s="7">
        <f>svf!I19-svf!I21</f>
        <v>-0.061009999999999995</v>
      </c>
      <c r="V20" s="7">
        <f>svf!J19-svf!J21</f>
        <v>-0.061009999999999995</v>
      </c>
      <c r="W20" s="7">
        <f>svf!K19-svf!K21</f>
        <v>-0.061009999999999995</v>
      </c>
      <c r="X20" s="7">
        <f>svf!L19-svf!L21</f>
        <v>-0.061009999999999995</v>
      </c>
      <c r="Y20" s="7">
        <f>svf!M19-svf!M21</f>
        <v>-0.061009999999999995</v>
      </c>
      <c r="Z20" s="6" t="s">
        <v>3</v>
      </c>
    </row>
    <row r="21" spans="1:26" ht="11.25">
      <c r="A21" s="4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7">
        <f>svf!B20-svf!B25</f>
        <v>-0.004049999999999998</v>
      </c>
      <c r="O21" s="7">
        <f>svf!C20-svf!C25</f>
        <v>-0.004049999999999998</v>
      </c>
      <c r="P21" s="7">
        <f>svf!D20-svf!D25</f>
        <v>-0.004049999999999998</v>
      </c>
      <c r="Q21" s="7">
        <f>svf!E20-svf!E25</f>
        <v>-0.004049999999999998</v>
      </c>
      <c r="R21" s="7">
        <f>svf!F20-svf!F25</f>
        <v>-0.004049999999999998</v>
      </c>
      <c r="S21" s="7">
        <f>svf!G20-svf!G25</f>
        <v>-0.004049999999999998</v>
      </c>
      <c r="T21" s="7">
        <f>svf!H20-svf!H25</f>
        <v>-0.004049999999999998</v>
      </c>
      <c r="U21" s="7">
        <f>svf!I20-svf!I25</f>
        <v>-0.004049999999999998</v>
      </c>
      <c r="V21" s="7">
        <f>svf!J20-svf!J25</f>
        <v>-0.004049999999999998</v>
      </c>
      <c r="W21" s="7">
        <f>svf!K20-svf!K25</f>
        <v>-0.004049999999999998</v>
      </c>
      <c r="X21" s="7">
        <f>svf!L20-svf!L25</f>
        <v>-0.004049999999999998</v>
      </c>
      <c r="Y21" s="7">
        <f>svf!M20-svf!M25</f>
        <v>-0.004049999999999998</v>
      </c>
      <c r="Z21" s="6" t="s">
        <v>3</v>
      </c>
    </row>
    <row r="22" spans="1:26" ht="11.25">
      <c r="A22" s="4" t="s">
        <v>97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>
        <f>svf!B29-svf!B31</f>
        <v>0.03468</v>
      </c>
      <c r="O22" s="7">
        <f>svf!C29-svf!C31</f>
        <v>0.03468</v>
      </c>
      <c r="P22" s="7">
        <f>svf!D29-svf!D31</f>
        <v>0.03468</v>
      </c>
      <c r="Q22" s="7">
        <f>svf!E29-svf!E31</f>
        <v>0.03468</v>
      </c>
      <c r="R22" s="7">
        <f>svf!F29-svf!F31</f>
        <v>0.03468</v>
      </c>
      <c r="S22" s="7">
        <f>svf!G29-svf!G31</f>
        <v>0.03468</v>
      </c>
      <c r="T22" s="7">
        <f>svf!H29-svf!H31</f>
        <v>0.03468</v>
      </c>
      <c r="U22" s="7">
        <f>svf!I29-svf!I31</f>
        <v>0.03468</v>
      </c>
      <c r="V22" s="7">
        <f>svf!J29-svf!J31</f>
        <v>0.03468</v>
      </c>
      <c r="W22" s="7">
        <f>svf!K29-svf!K31</f>
        <v>0.03468</v>
      </c>
      <c r="X22" s="7">
        <f>svf!L29-svf!L31</f>
        <v>0.03468</v>
      </c>
      <c r="Y22" s="7">
        <f>svf!M29-svf!M31</f>
        <v>0.03468</v>
      </c>
      <c r="Z22" s="6" t="s">
        <v>3</v>
      </c>
    </row>
    <row r="23" spans="1:14" ht="11.25">
      <c r="A23" s="4" t="s">
        <v>98</v>
      </c>
      <c r="B23" s="7">
        <f>svf!B4-svf!B5</f>
        <v>0.37455</v>
      </c>
      <c r="C23" s="7">
        <f>svf!C4-svf!C5</f>
        <v>0.37455</v>
      </c>
      <c r="D23" s="7">
        <f>svf!D4-svf!D5</f>
        <v>0.37455</v>
      </c>
      <c r="E23" s="7">
        <f>svf!E4-svf!E5</f>
        <v>0.37455</v>
      </c>
      <c r="F23" s="7">
        <f>svf!F4-svf!F5</f>
        <v>0.37455</v>
      </c>
      <c r="G23" s="7">
        <f>svf!G4-svf!G5</f>
        <v>0.37455</v>
      </c>
      <c r="H23" s="7">
        <f>svf!H4-svf!H5</f>
        <v>0.37455</v>
      </c>
      <c r="I23" s="7">
        <f>svf!I4-svf!I5</f>
        <v>0.37455</v>
      </c>
      <c r="J23" s="7">
        <f>svf!J4-svf!J5</f>
        <v>0.37455</v>
      </c>
      <c r="K23" s="7">
        <f>svf!K4-svf!K5</f>
        <v>0.37455</v>
      </c>
      <c r="L23" s="7">
        <f>svf!L4-svf!L5</f>
        <v>0.37455</v>
      </c>
      <c r="M23" s="7">
        <f>svf!M4-svf!M5</f>
        <v>0.37455</v>
      </c>
      <c r="N23" s="6" t="s">
        <v>4</v>
      </c>
    </row>
    <row r="24" spans="1:26" ht="11.25">
      <c r="A24" s="4" t="s">
        <v>99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7">
        <f>svf!B4-svf!B10</f>
        <v>0.40981</v>
      </c>
      <c r="O24" s="7">
        <f>svf!C4-svf!C10</f>
        <v>0.40981</v>
      </c>
      <c r="P24" s="7">
        <f>svf!D4-svf!D10</f>
        <v>0.40981</v>
      </c>
      <c r="Q24" s="7">
        <f>svf!E4-svf!E10</f>
        <v>0.40981</v>
      </c>
      <c r="R24" s="7">
        <f>svf!F4-svf!F10</f>
        <v>0.40981</v>
      </c>
      <c r="S24" s="7">
        <f>svf!G4-svf!G10</f>
        <v>0.40981</v>
      </c>
      <c r="T24" s="7">
        <f>svf!H4-svf!H10</f>
        <v>0.40981</v>
      </c>
      <c r="U24" s="7">
        <f>svf!I4-svf!I10</f>
        <v>0.40981</v>
      </c>
      <c r="V24" s="7">
        <f>svf!J4-svf!J10</f>
        <v>0.40981</v>
      </c>
      <c r="W24" s="7">
        <f>svf!K4-svf!K10</f>
        <v>0.40981</v>
      </c>
      <c r="X24" s="7">
        <f>svf!L4-svf!L10</f>
        <v>0.40981</v>
      </c>
      <c r="Y24" s="7">
        <f>svf!M4-svf!M10</f>
        <v>0.40981</v>
      </c>
      <c r="Z24" s="6" t="s">
        <v>4</v>
      </c>
    </row>
    <row r="25" spans="1:14" ht="11.25">
      <c r="A25" s="4" t="s">
        <v>100</v>
      </c>
      <c r="B25" s="7">
        <f>svf!B4-svf!B11</f>
        <v>0.49561999999999995</v>
      </c>
      <c r="C25" s="7">
        <f>svf!C4-svf!C11</f>
        <v>0.49561999999999995</v>
      </c>
      <c r="D25" s="7">
        <f>svf!D4-svf!D11</f>
        <v>0.49561999999999995</v>
      </c>
      <c r="E25" s="7">
        <f>svf!E4-svf!E11</f>
        <v>0.49561999999999995</v>
      </c>
      <c r="F25" s="7">
        <f>svf!F4-svf!F11</f>
        <v>0.49561999999999995</v>
      </c>
      <c r="G25" s="7">
        <f>svf!G4-svf!G11</f>
        <v>0.49561999999999995</v>
      </c>
      <c r="H25" s="7">
        <f>svf!H4-svf!H11</f>
        <v>0.49561999999999995</v>
      </c>
      <c r="I25" s="7">
        <f>svf!I4-svf!I11</f>
        <v>0.49561999999999995</v>
      </c>
      <c r="J25" s="7">
        <f>svf!J4-svf!J11</f>
        <v>0.49561999999999995</v>
      </c>
      <c r="K25" s="7">
        <f>svf!K4-svf!K11</f>
        <v>0.49561999999999995</v>
      </c>
      <c r="L25" s="7">
        <f>svf!L4-svf!L11</f>
        <v>0.49561999999999995</v>
      </c>
      <c r="M25" s="7">
        <f>svf!M4-svf!M11</f>
        <v>0.49561999999999995</v>
      </c>
      <c r="N25" s="6" t="s">
        <v>4</v>
      </c>
    </row>
    <row r="26" spans="1:14" ht="11.25">
      <c r="A26" s="4" t="s">
        <v>101</v>
      </c>
      <c r="B26" s="7">
        <f>svf!B5-svf!B15</f>
        <v>0.09779999999999998</v>
      </c>
      <c r="C26" s="7">
        <f>svf!C5-svf!C15</f>
        <v>0.09779999999999998</v>
      </c>
      <c r="D26" s="7">
        <f>svf!D5-svf!D15</f>
        <v>0.09779999999999998</v>
      </c>
      <c r="E26" s="7">
        <f>svf!E5-svf!E15</f>
        <v>0.09779999999999998</v>
      </c>
      <c r="F26" s="7">
        <f>svf!F5-svf!F15</f>
        <v>0.09779999999999998</v>
      </c>
      <c r="G26" s="7">
        <f>svf!G5-svf!G15</f>
        <v>0.09779999999999998</v>
      </c>
      <c r="H26" s="7">
        <f>svf!H5-svf!H15</f>
        <v>0.09779999999999998</v>
      </c>
      <c r="I26" s="7">
        <f>svf!I5-svf!I15</f>
        <v>0.09779999999999998</v>
      </c>
      <c r="J26" s="7">
        <f>svf!J5-svf!J15</f>
        <v>0.09779999999999998</v>
      </c>
      <c r="K26" s="7">
        <f>svf!K5-svf!K15</f>
        <v>0.09779999999999998</v>
      </c>
      <c r="L26" s="7">
        <f>svf!L5-svf!L15</f>
        <v>0.09779999999999998</v>
      </c>
      <c r="M26" s="7">
        <f>svf!M5-svf!M15</f>
        <v>0.09779999999999998</v>
      </c>
      <c r="N26" s="6" t="s">
        <v>4</v>
      </c>
    </row>
    <row r="27" spans="1:14" ht="11.25">
      <c r="A27" s="4" t="s">
        <v>102</v>
      </c>
      <c r="B27" s="7">
        <f>svf!B20-svf!B5</f>
        <v>-0.11296999999999999</v>
      </c>
      <c r="C27" s="7">
        <f>svf!C20-svf!C5</f>
        <v>-0.11296999999999999</v>
      </c>
      <c r="D27" s="7">
        <f>svf!D20-svf!D5</f>
        <v>-0.11296999999999999</v>
      </c>
      <c r="E27" s="7">
        <f>svf!E20-svf!E5</f>
        <v>-0.11296999999999999</v>
      </c>
      <c r="F27" s="7">
        <f>svf!F20-svf!F5</f>
        <v>-0.11296999999999999</v>
      </c>
      <c r="G27" s="7">
        <f>svf!G20-svf!G5</f>
        <v>-0.11296999999999999</v>
      </c>
      <c r="H27" s="7">
        <f>svf!H20-svf!H5</f>
        <v>-0.11296999999999999</v>
      </c>
      <c r="I27" s="7">
        <f>svf!I20-svf!I5</f>
        <v>-0.11296999999999999</v>
      </c>
      <c r="J27" s="7">
        <f>svf!J20-svf!J5</f>
        <v>-0.11296999999999999</v>
      </c>
      <c r="K27" s="7">
        <f>svf!K20-svf!K5</f>
        <v>-0.11296999999999999</v>
      </c>
      <c r="L27" s="7">
        <f>svf!L20-svf!L5</f>
        <v>-0.11296999999999999</v>
      </c>
      <c r="M27" s="7">
        <f>svf!M20-svf!M5</f>
        <v>-0.11296999999999999</v>
      </c>
      <c r="N27" s="6" t="s">
        <v>4</v>
      </c>
    </row>
    <row r="28" spans="1:26" ht="11.25">
      <c r="A28" s="4" t="s">
        <v>103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>
        <f>svf!B5-svf!B25</f>
        <v>0.10891999999999999</v>
      </c>
      <c r="O28" s="7">
        <f>svf!C5-svf!C25</f>
        <v>0.10891999999999999</v>
      </c>
      <c r="P28" s="7">
        <f>svf!D5-svf!D25</f>
        <v>0.10891999999999999</v>
      </c>
      <c r="Q28" s="7">
        <f>svf!E5-svf!E25</f>
        <v>0.10891999999999999</v>
      </c>
      <c r="R28" s="7">
        <f>svf!F5-svf!F25</f>
        <v>0.10891999999999999</v>
      </c>
      <c r="S28" s="7">
        <f>svf!G5-svf!G25</f>
        <v>0.10891999999999999</v>
      </c>
      <c r="T28" s="7">
        <f>svf!H5-svf!H25</f>
        <v>0.10891999999999999</v>
      </c>
      <c r="U28" s="7">
        <f>svf!I5-svf!I25</f>
        <v>0.10891999999999999</v>
      </c>
      <c r="V28" s="7">
        <f>svf!J5-svf!J25</f>
        <v>0.10891999999999999</v>
      </c>
      <c r="W28" s="7">
        <f>svf!K5-svf!K25</f>
        <v>0.10891999999999999</v>
      </c>
      <c r="X28" s="7">
        <f>svf!L5-svf!L25</f>
        <v>0.10891999999999999</v>
      </c>
      <c r="Y28" s="7">
        <f>svf!M5-svf!M25</f>
        <v>0.10891999999999999</v>
      </c>
      <c r="Z28" s="6" t="s">
        <v>4</v>
      </c>
    </row>
    <row r="29" spans="1:14" ht="11.25">
      <c r="A29" s="4" t="s">
        <v>104</v>
      </c>
      <c r="B29" s="7">
        <f>svf!B6-svf!B22</f>
        <v>0.58155</v>
      </c>
      <c r="C29" s="7">
        <f>svf!C6-svf!C22</f>
        <v>0.58155</v>
      </c>
      <c r="D29" s="7">
        <f>svf!D6-svf!D22</f>
        <v>0.58155</v>
      </c>
      <c r="E29" s="7">
        <f>svf!E6-svf!E22</f>
        <v>0.58155</v>
      </c>
      <c r="F29" s="7">
        <f>svf!F6-svf!F22</f>
        <v>0.58155</v>
      </c>
      <c r="G29" s="7">
        <f>svf!G6-svf!G22</f>
        <v>0.58155</v>
      </c>
      <c r="H29" s="7">
        <f>svf!H6-svf!H22</f>
        <v>0.58155</v>
      </c>
      <c r="I29" s="7">
        <f>svf!I6-svf!I22</f>
        <v>0.58155</v>
      </c>
      <c r="J29" s="7">
        <f>svf!J6-svf!J22</f>
        <v>0.58155</v>
      </c>
      <c r="K29" s="7">
        <f>svf!K6-svf!K22</f>
        <v>0.58155</v>
      </c>
      <c r="L29" s="7">
        <f>svf!L6-svf!L22</f>
        <v>0.58155</v>
      </c>
      <c r="M29" s="7">
        <f>svf!M6-svf!M22</f>
        <v>0.58155</v>
      </c>
      <c r="N29" s="6" t="s">
        <v>4</v>
      </c>
    </row>
    <row r="30" spans="1:26" ht="11.25">
      <c r="A30" s="4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7">
        <f>svf!B7-svf!B13</f>
        <v>0.69842</v>
      </c>
      <c r="O30" s="7">
        <f>svf!C7-svf!C13</f>
        <v>0.69842</v>
      </c>
      <c r="P30" s="7">
        <f>svf!D7-svf!D13</f>
        <v>0.69842</v>
      </c>
      <c r="Q30" s="7">
        <f>svf!E7-svf!E13</f>
        <v>0.69842</v>
      </c>
      <c r="R30" s="7">
        <f>svf!F7-svf!F13</f>
        <v>0.69842</v>
      </c>
      <c r="S30" s="7">
        <f>svf!G7-svf!G13</f>
        <v>0.69842</v>
      </c>
      <c r="T30" s="7">
        <f>svf!H7-svf!H13</f>
        <v>0.69842</v>
      </c>
      <c r="U30" s="7">
        <f>svf!I7-svf!I13</f>
        <v>0.69842</v>
      </c>
      <c r="V30" s="7">
        <f>svf!J7-svf!J13</f>
        <v>0.69842</v>
      </c>
      <c r="W30" s="7">
        <f>svf!K7-svf!K13</f>
        <v>0.69842</v>
      </c>
      <c r="X30" s="7">
        <f>svf!L7-svf!L13</f>
        <v>0.69842</v>
      </c>
      <c r="Y30" s="7">
        <f>svf!M7-svf!M13</f>
        <v>0.69842</v>
      </c>
      <c r="Z30" s="6" t="s">
        <v>4</v>
      </c>
    </row>
    <row r="31" spans="1:26" ht="11.25">
      <c r="A31" s="4" t="s">
        <v>105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7">
        <f>svf!B8-svf!B29</f>
        <v>0.6354500000000001</v>
      </c>
      <c r="O31" s="7">
        <f>svf!C8-svf!C29</f>
        <v>0.6354500000000001</v>
      </c>
      <c r="P31" s="7">
        <f>svf!D8-svf!D29</f>
        <v>0.6354500000000001</v>
      </c>
      <c r="Q31" s="7">
        <f>svf!E8-svf!E29</f>
        <v>0.6354500000000001</v>
      </c>
      <c r="R31" s="7">
        <f>svf!F8-svf!F29</f>
        <v>0.6354500000000001</v>
      </c>
      <c r="S31" s="7">
        <f>svf!G8-svf!G29</f>
        <v>0.6354500000000001</v>
      </c>
      <c r="T31" s="7">
        <f>svf!H8-svf!H29</f>
        <v>0.6354500000000001</v>
      </c>
      <c r="U31" s="7">
        <f>svf!I8-svf!I29</f>
        <v>0.6354500000000001</v>
      </c>
      <c r="V31" s="7">
        <f>svf!J8-svf!J29</f>
        <v>0.6354500000000001</v>
      </c>
      <c r="W31" s="7">
        <f>svf!K8-svf!K29</f>
        <v>0.6354500000000001</v>
      </c>
      <c r="X31" s="7">
        <f>svf!L8-svf!L29</f>
        <v>0.6354500000000001</v>
      </c>
      <c r="Y31" s="7">
        <f>svf!M8-svf!M29</f>
        <v>0.6354500000000001</v>
      </c>
      <c r="Z31" s="6" t="s">
        <v>4</v>
      </c>
    </row>
    <row r="32" spans="1:14" ht="11.25">
      <c r="A32" s="4" t="s">
        <v>106</v>
      </c>
      <c r="B32" s="7">
        <f>svf!B9-svf!B12</f>
        <v>0.27746000000000004</v>
      </c>
      <c r="C32" s="7">
        <f>svf!C9-svf!C12</f>
        <v>0.27746000000000004</v>
      </c>
      <c r="D32" s="7">
        <f>svf!D9-svf!D12</f>
        <v>0.27746000000000004</v>
      </c>
      <c r="E32" s="7">
        <f>svf!E9-svf!E12</f>
        <v>0.27746000000000004</v>
      </c>
      <c r="F32" s="7">
        <f>svf!F9-svf!F12</f>
        <v>0.27746000000000004</v>
      </c>
      <c r="G32" s="7">
        <f>svf!G9-svf!G12</f>
        <v>0.27746000000000004</v>
      </c>
      <c r="H32" s="7">
        <f>svf!H9-svf!H12</f>
        <v>0.27746000000000004</v>
      </c>
      <c r="I32" s="7">
        <f>svf!I9-svf!I12</f>
        <v>0.27746000000000004</v>
      </c>
      <c r="J32" s="7">
        <f>svf!J9-svf!J12</f>
        <v>0.27746000000000004</v>
      </c>
      <c r="K32" s="7">
        <f>svf!K9-svf!K12</f>
        <v>0.27746000000000004</v>
      </c>
      <c r="L32" s="7">
        <f>svf!L9-svf!L12</f>
        <v>0.27746000000000004</v>
      </c>
      <c r="M32" s="7">
        <f>svf!M9-svf!M12</f>
        <v>0.27746000000000004</v>
      </c>
      <c r="N32" s="6" t="s">
        <v>4</v>
      </c>
    </row>
    <row r="33" spans="1:26" ht="11.25">
      <c r="A33" s="4" t="s">
        <v>107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7">
        <f>svf!B9-svf!B23</f>
        <v>0.19011000000000003</v>
      </c>
      <c r="O33" s="7">
        <f>svf!C9-svf!C23</f>
        <v>0.19011000000000003</v>
      </c>
      <c r="P33" s="7">
        <f>svf!D9-svf!D23</f>
        <v>0.19011000000000003</v>
      </c>
      <c r="Q33" s="7">
        <f>svf!E9-svf!E23</f>
        <v>0.19011000000000003</v>
      </c>
      <c r="R33" s="7">
        <f>svf!F9-svf!F23</f>
        <v>0.19011000000000003</v>
      </c>
      <c r="S33" s="7">
        <f>svf!G9-svf!G23</f>
        <v>0.19011000000000003</v>
      </c>
      <c r="T33" s="7">
        <f>svf!H9-svf!H23</f>
        <v>0.19011000000000003</v>
      </c>
      <c r="U33" s="7">
        <f>svf!I9-svf!I23</f>
        <v>0.19011000000000003</v>
      </c>
      <c r="V33" s="7">
        <f>svf!J9-svf!J23</f>
        <v>0.19011000000000003</v>
      </c>
      <c r="W33" s="7">
        <f>svf!K9-svf!K23</f>
        <v>0.19011000000000003</v>
      </c>
      <c r="X33" s="7">
        <f>svf!L9-svf!L23</f>
        <v>0.19011000000000003</v>
      </c>
      <c r="Y33" s="7">
        <f>svf!M9-svf!M23</f>
        <v>0.19011000000000003</v>
      </c>
      <c r="Z33" s="6" t="s">
        <v>4</v>
      </c>
    </row>
    <row r="34" spans="1:26" ht="11.25">
      <c r="A34" s="4" t="s">
        <v>108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>
        <f>svf!B20-svf!B10</f>
        <v>-0.07771</v>
      </c>
      <c r="O34" s="7">
        <f>svf!C20-svf!C10</f>
        <v>-0.07771</v>
      </c>
      <c r="P34" s="7">
        <f>svf!D20-svf!D10</f>
        <v>-0.07771</v>
      </c>
      <c r="Q34" s="7">
        <f>svf!E20-svf!E10</f>
        <v>-0.07771</v>
      </c>
      <c r="R34" s="7">
        <f>svf!F20-svf!F10</f>
        <v>-0.07771</v>
      </c>
      <c r="S34" s="7">
        <f>svf!G20-svf!G10</f>
        <v>-0.07771</v>
      </c>
      <c r="T34" s="7">
        <f>svf!H20-svf!H10</f>
        <v>-0.07771</v>
      </c>
      <c r="U34" s="7">
        <f>svf!I20-svf!I10</f>
        <v>-0.07771</v>
      </c>
      <c r="V34" s="7">
        <f>svf!J20-svf!J10</f>
        <v>-0.07771</v>
      </c>
      <c r="W34" s="7">
        <f>svf!K20-svf!K10</f>
        <v>-0.07771</v>
      </c>
      <c r="X34" s="7">
        <f>svf!L20-svf!L10</f>
        <v>-0.07771</v>
      </c>
      <c r="Y34" s="7">
        <f>svf!M20-svf!M10</f>
        <v>-0.07771</v>
      </c>
      <c r="Z34" s="6" t="s">
        <v>4</v>
      </c>
    </row>
    <row r="35" spans="1:26" ht="11.25">
      <c r="A35" s="4" t="s">
        <v>109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>
        <f>svf!B10-svf!B15</f>
        <v>0.06254</v>
      </c>
      <c r="O35" s="7">
        <f>svf!C10-svf!C15</f>
        <v>0.06254</v>
      </c>
      <c r="P35" s="7">
        <f>svf!D10-svf!D15</f>
        <v>0.06254</v>
      </c>
      <c r="Q35" s="7">
        <f>svf!E10-svf!E15</f>
        <v>0.06254</v>
      </c>
      <c r="R35" s="7">
        <f>svf!F10-svf!F15</f>
        <v>0.06254</v>
      </c>
      <c r="S35" s="7">
        <f>svf!G10-svf!G15</f>
        <v>0.06254</v>
      </c>
      <c r="T35" s="7">
        <f>svf!H10-svf!H15</f>
        <v>0.06254</v>
      </c>
      <c r="U35" s="7">
        <f>svf!I10-svf!I15</f>
        <v>0.06254</v>
      </c>
      <c r="V35" s="7">
        <f>svf!J10-svf!J15</f>
        <v>0.06254</v>
      </c>
      <c r="W35" s="7">
        <f>svf!K10-svf!K15</f>
        <v>0.06254</v>
      </c>
      <c r="X35" s="7">
        <f>svf!L10-svf!L15</f>
        <v>0.06254</v>
      </c>
      <c r="Y35" s="7">
        <f>svf!M10-svf!M15</f>
        <v>0.06254</v>
      </c>
      <c r="Z35" s="6" t="s">
        <v>4</v>
      </c>
    </row>
    <row r="36" spans="1:26" ht="11.25">
      <c r="A36" s="4" t="s">
        <v>110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>
        <f>svf!B10-svf!B25</f>
        <v>0.07366</v>
      </c>
      <c r="O36" s="7">
        <f>svf!C10-svf!C25</f>
        <v>0.07366</v>
      </c>
      <c r="P36" s="7">
        <f>svf!D10-svf!D25</f>
        <v>0.07366</v>
      </c>
      <c r="Q36" s="7">
        <f>svf!E10-svf!E25</f>
        <v>0.07366</v>
      </c>
      <c r="R36" s="7">
        <f>svf!F10-svf!F25</f>
        <v>0.07366</v>
      </c>
      <c r="S36" s="7">
        <f>svf!G10-svf!G25</f>
        <v>0.07366</v>
      </c>
      <c r="T36" s="7">
        <f>svf!H10-svf!H25</f>
        <v>0.07366</v>
      </c>
      <c r="U36" s="7">
        <f>svf!I10-svf!I25</f>
        <v>0.07366</v>
      </c>
      <c r="V36" s="7">
        <f>svf!J10-svf!J25</f>
        <v>0.07366</v>
      </c>
      <c r="W36" s="7">
        <f>svf!K10-svf!K25</f>
        <v>0.07366</v>
      </c>
      <c r="X36" s="7">
        <f>svf!L10-svf!L25</f>
        <v>0.07366</v>
      </c>
      <c r="Y36" s="7">
        <f>svf!M10-svf!M25</f>
        <v>0.07366</v>
      </c>
      <c r="Z36" s="6" t="s">
        <v>4</v>
      </c>
    </row>
    <row r="37" spans="1:14" ht="11.25">
      <c r="A37" s="4" t="s">
        <v>111</v>
      </c>
      <c r="B37" s="7">
        <f>svf!B11-svf!B15</f>
        <v>-0.02327</v>
      </c>
      <c r="C37" s="7">
        <f>svf!C11-svf!C15</f>
        <v>-0.02327</v>
      </c>
      <c r="D37" s="7">
        <f>svf!D11-svf!D15</f>
        <v>-0.02327</v>
      </c>
      <c r="E37" s="7">
        <f>svf!E11-svf!E15</f>
        <v>-0.02327</v>
      </c>
      <c r="F37" s="7">
        <f>svf!F11-svf!F15</f>
        <v>-0.02327</v>
      </c>
      <c r="G37" s="7">
        <f>svf!G11-svf!G15</f>
        <v>-0.02327</v>
      </c>
      <c r="H37" s="7">
        <f>svf!H11-svf!H15</f>
        <v>-0.02327</v>
      </c>
      <c r="I37" s="7">
        <f>svf!I11-svf!I15</f>
        <v>-0.02327</v>
      </c>
      <c r="J37" s="7">
        <f>svf!J11-svf!J15</f>
        <v>-0.02327</v>
      </c>
      <c r="K37" s="7">
        <f>svf!K11-svf!K15</f>
        <v>-0.02327</v>
      </c>
      <c r="L37" s="7">
        <f>svf!L11-svf!L15</f>
        <v>-0.02327</v>
      </c>
      <c r="M37" s="7">
        <f>svf!M11-svf!M15</f>
        <v>-0.02327</v>
      </c>
      <c r="N37" s="6" t="s">
        <v>4</v>
      </c>
    </row>
    <row r="38" spans="1:14" ht="11.25">
      <c r="A38" s="4" t="s">
        <v>112</v>
      </c>
      <c r="B38" s="7">
        <f>svf!B20-svf!B11</f>
        <v>0.008099999999999996</v>
      </c>
      <c r="C38" s="7">
        <f>svf!C20-svf!C11</f>
        <v>0.008099999999999996</v>
      </c>
      <c r="D38" s="7">
        <f>svf!D20-svf!D11</f>
        <v>0.008099999999999996</v>
      </c>
      <c r="E38" s="7">
        <f>svf!E20-svf!E11</f>
        <v>0.008099999999999996</v>
      </c>
      <c r="F38" s="7">
        <f>svf!F20-svf!F11</f>
        <v>0.008099999999999996</v>
      </c>
      <c r="G38" s="7">
        <f>svf!G20-svf!G11</f>
        <v>0.008099999999999996</v>
      </c>
      <c r="H38" s="7">
        <f>svf!H20-svf!H11</f>
        <v>0.008099999999999996</v>
      </c>
      <c r="I38" s="7">
        <f>svf!I20-svf!I11</f>
        <v>0.008099999999999996</v>
      </c>
      <c r="J38" s="7">
        <f>svf!J20-svf!J11</f>
        <v>0.008099999999999996</v>
      </c>
      <c r="K38" s="7">
        <f>svf!K20-svf!K11</f>
        <v>0.008099999999999996</v>
      </c>
      <c r="L38" s="7">
        <f>svf!L20-svf!L11</f>
        <v>0.008099999999999996</v>
      </c>
      <c r="M38" s="7">
        <f>svf!M20-svf!M11</f>
        <v>0.008099999999999996</v>
      </c>
      <c r="N38" s="6" t="s">
        <v>4</v>
      </c>
    </row>
    <row r="39" spans="1:26" ht="11.25">
      <c r="A39" s="4" t="s">
        <v>113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7">
        <f>svf!B29-svf!B13</f>
        <v>0.0039000000000000007</v>
      </c>
      <c r="O39" s="7">
        <f>svf!C29-svf!C13</f>
        <v>0.0039000000000000007</v>
      </c>
      <c r="P39" s="7">
        <f>svf!D29-svf!D13</f>
        <v>0.0039000000000000007</v>
      </c>
      <c r="Q39" s="7">
        <f>svf!E29-svf!E13</f>
        <v>0.0039000000000000007</v>
      </c>
      <c r="R39" s="7">
        <f>svf!F29-svf!F13</f>
        <v>0.0039000000000000007</v>
      </c>
      <c r="S39" s="7">
        <f>svf!G29-svf!G13</f>
        <v>0.0039000000000000007</v>
      </c>
      <c r="T39" s="7">
        <f>svf!H29-svf!H13</f>
        <v>0.0039000000000000007</v>
      </c>
      <c r="U39" s="7">
        <f>svf!I29-svf!I13</f>
        <v>0.0039000000000000007</v>
      </c>
      <c r="V39" s="7">
        <f>svf!J29-svf!J13</f>
        <v>0.0039000000000000007</v>
      </c>
      <c r="W39" s="7">
        <f>svf!K29-svf!K13</f>
        <v>0.0039000000000000007</v>
      </c>
      <c r="X39" s="7">
        <f>svf!L29-svf!L13</f>
        <v>0.0039000000000000007</v>
      </c>
      <c r="Y39" s="7">
        <f>svf!M29-svf!M13</f>
        <v>0.0039000000000000007</v>
      </c>
      <c r="Z39" s="6" t="s">
        <v>4</v>
      </c>
    </row>
    <row r="40" spans="1:14" ht="11.25">
      <c r="A40" s="4" t="s">
        <v>114</v>
      </c>
      <c r="B40" s="7">
        <f>svf!B14-svf!B12</f>
        <v>0.02699</v>
      </c>
      <c r="C40" s="7">
        <f>svf!C14-svf!C12</f>
        <v>0.02699</v>
      </c>
      <c r="D40" s="7">
        <f>svf!D14-svf!D12</f>
        <v>0.02699</v>
      </c>
      <c r="E40" s="7">
        <f>svf!E14-svf!E12</f>
        <v>0.02699</v>
      </c>
      <c r="F40" s="7">
        <f>svf!F14-svf!F12</f>
        <v>0.02699</v>
      </c>
      <c r="G40" s="7">
        <f>svf!G14-svf!G12</f>
        <v>0.02699</v>
      </c>
      <c r="H40" s="7">
        <f>svf!H14-svf!H12</f>
        <v>0.02699</v>
      </c>
      <c r="I40" s="7">
        <f>svf!I14-svf!I12</f>
        <v>0.02699</v>
      </c>
      <c r="J40" s="7">
        <f>svf!J14-svf!J12</f>
        <v>0.02699</v>
      </c>
      <c r="K40" s="7">
        <f>svf!K14-svf!K12</f>
        <v>0.02699</v>
      </c>
      <c r="L40" s="7">
        <f>svf!L14-svf!L12</f>
        <v>0.02699</v>
      </c>
      <c r="M40" s="7">
        <f>svf!M14-svf!M12</f>
        <v>0.02699</v>
      </c>
      <c r="N40" s="6" t="s">
        <v>4</v>
      </c>
    </row>
    <row r="41" spans="1:26" ht="11.25">
      <c r="A41" s="4" t="s">
        <v>115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7">
        <f>svf!B17-svf!B22</f>
        <v>-0.04269</v>
      </c>
      <c r="O41" s="7">
        <f>svf!C17-svf!C22</f>
        <v>-0.04269</v>
      </c>
      <c r="P41" s="7">
        <f>svf!D17-svf!D22</f>
        <v>-0.04269</v>
      </c>
      <c r="Q41" s="7">
        <f>svf!E17-svf!E22</f>
        <v>-0.04269</v>
      </c>
      <c r="R41" s="7">
        <f>svf!F17-svf!F22</f>
        <v>-0.04269</v>
      </c>
      <c r="S41" s="7">
        <f>svf!G17-svf!G22</f>
        <v>-0.04269</v>
      </c>
      <c r="T41" s="7">
        <f>svf!H17-svf!H22</f>
        <v>-0.04269</v>
      </c>
      <c r="U41" s="7">
        <f>svf!I17-svf!I22</f>
        <v>-0.04269</v>
      </c>
      <c r="V41" s="7">
        <f>svf!J17-svf!J22</f>
        <v>-0.04269</v>
      </c>
      <c r="W41" s="7">
        <f>svf!K17-svf!K22</f>
        <v>-0.04269</v>
      </c>
      <c r="X41" s="7">
        <f>svf!L17-svf!L22</f>
        <v>-0.04269</v>
      </c>
      <c r="Y41" s="7">
        <f>svf!M17-svf!M22</f>
        <v>-0.04269</v>
      </c>
      <c r="Z41" s="6" t="s">
        <v>4</v>
      </c>
    </row>
    <row r="42" spans="1:26" ht="11.25">
      <c r="A42" s="4" t="s">
        <v>116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7">
        <f>svf!B17-svf!B23</f>
        <v>-0.07622999999999999</v>
      </c>
      <c r="O42" s="7">
        <f>svf!C17-svf!C23</f>
        <v>-0.07622999999999999</v>
      </c>
      <c r="P42" s="7">
        <f>svf!D17-svf!D23</f>
        <v>-0.07622999999999999</v>
      </c>
      <c r="Q42" s="7">
        <f>svf!E17-svf!E23</f>
        <v>-0.07622999999999999</v>
      </c>
      <c r="R42" s="7">
        <f>svf!F17-svf!F23</f>
        <v>-0.07622999999999999</v>
      </c>
      <c r="S42" s="7">
        <f>svf!G17-svf!G23</f>
        <v>-0.07622999999999999</v>
      </c>
      <c r="T42" s="7">
        <f>svf!H17-svf!H23</f>
        <v>-0.07622999999999999</v>
      </c>
      <c r="U42" s="7">
        <f>svf!I17-svf!I23</f>
        <v>-0.07622999999999999</v>
      </c>
      <c r="V42" s="7">
        <f>svf!J17-svf!J23</f>
        <v>-0.07622999999999999</v>
      </c>
      <c r="W42" s="7">
        <f>svf!K17-svf!K23</f>
        <v>-0.07622999999999999</v>
      </c>
      <c r="X42" s="7">
        <f>svf!L17-svf!L23</f>
        <v>-0.07622999999999999</v>
      </c>
      <c r="Y42" s="7">
        <f>svf!M17-svf!M23</f>
        <v>-0.07622999999999999</v>
      </c>
      <c r="Z42" s="6" t="s">
        <v>4</v>
      </c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0.75" right="0.75" top="1" bottom="1" header="0.5" footer="0.5"/>
  <pageSetup horizontalDpi="360" verticalDpi="3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I20">
      <selection activeCell="J24" sqref="J24"/>
    </sheetView>
  </sheetViews>
  <sheetFormatPr defaultColWidth="9.140625" defaultRowHeight="12.75"/>
  <cols>
    <col min="1" max="1" width="20.00390625" style="4" customWidth="1"/>
    <col min="2" max="13" width="9.140625" style="6" customWidth="1"/>
    <col min="14" max="14" width="9.140625" style="10" customWidth="1"/>
    <col min="15" max="16384" width="9.140625" style="6" customWidth="1"/>
  </cols>
  <sheetData>
    <row r="1" spans="1:14" s="2" customFormat="1" ht="15.75">
      <c r="A1" s="1" t="s">
        <v>121</v>
      </c>
      <c r="N1" s="9"/>
    </row>
    <row r="2" spans="1:14" s="4" customFormat="1" ht="11.25">
      <c r="A2" s="3" t="s">
        <v>5</v>
      </c>
      <c r="B2" s="4" t="s">
        <v>2</v>
      </c>
      <c r="N2" s="5"/>
    </row>
    <row r="3" spans="1:14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5" t="s">
        <v>123</v>
      </c>
    </row>
    <row r="4" spans="1:14" ht="11.25">
      <c r="A4" s="4" t="s">
        <v>86</v>
      </c>
      <c r="B4" s="7">
        <f>svf!B5-svf!B11</f>
        <v>0.12106999999999998</v>
      </c>
      <c r="C4" s="7">
        <f>svf!C5-svf!C11</f>
        <v>0.12106999999999998</v>
      </c>
      <c r="D4" s="7">
        <f>svf!D5-svf!D11</f>
        <v>0.12106999999999998</v>
      </c>
      <c r="E4" s="7">
        <f>svf!E5-svf!E11</f>
        <v>0.12106999999999998</v>
      </c>
      <c r="F4" s="7">
        <f>svf!F5-svf!F11</f>
        <v>0.12106999999999998</v>
      </c>
      <c r="G4" s="7">
        <f>svf!G5-svf!G11</f>
        <v>0.12106999999999998</v>
      </c>
      <c r="H4" s="7">
        <f>svf!H5-svf!H11</f>
        <v>0.12106999999999998</v>
      </c>
      <c r="I4" s="7">
        <f>svf!I5-svf!I11</f>
        <v>0.12106999999999998</v>
      </c>
      <c r="J4" s="7">
        <f>svf!J5-svf!J11</f>
        <v>0.12106999999999998</v>
      </c>
      <c r="K4" s="7">
        <f>svf!K5-svf!K11</f>
        <v>0.12106999999999998</v>
      </c>
      <c r="L4" s="7">
        <f>svf!L5-svf!L11</f>
        <v>0.12106999999999998</v>
      </c>
      <c r="M4" s="7">
        <f>svf!M5-svf!M11</f>
        <v>0.12106999999999998</v>
      </c>
      <c r="N4" s="10" t="s">
        <v>3</v>
      </c>
    </row>
    <row r="5" spans="1:14" ht="11.25">
      <c r="A5" s="4" t="s">
        <v>92</v>
      </c>
      <c r="B5" s="7">
        <f>svf!B20-svf!B15</f>
        <v>-0.015170000000000003</v>
      </c>
      <c r="C5" s="7">
        <f>svf!C20-svf!C15</f>
        <v>-0.015170000000000003</v>
      </c>
      <c r="D5" s="7">
        <f>svf!D20-svf!D15</f>
        <v>-0.015170000000000003</v>
      </c>
      <c r="E5" s="7">
        <f>svf!E20-svf!E15</f>
        <v>-0.015170000000000003</v>
      </c>
      <c r="F5" s="7">
        <f>svf!F20-svf!F15</f>
        <v>-0.015170000000000003</v>
      </c>
      <c r="G5" s="7">
        <f>svf!G20-svf!G15</f>
        <v>-0.015170000000000003</v>
      </c>
      <c r="H5" s="7">
        <f>svf!H20-svf!H15</f>
        <v>-0.015170000000000003</v>
      </c>
      <c r="I5" s="7">
        <f>svf!I20-svf!I15</f>
        <v>-0.015170000000000003</v>
      </c>
      <c r="J5" s="7">
        <f>svf!J20-svf!J15</f>
        <v>-0.015170000000000003</v>
      </c>
      <c r="K5" s="7">
        <f>svf!K20-svf!K15</f>
        <v>-0.015170000000000003</v>
      </c>
      <c r="L5" s="7">
        <f>svf!L20-svf!L15</f>
        <v>-0.015170000000000003</v>
      </c>
      <c r="M5" s="7">
        <f>svf!M20-svf!M15</f>
        <v>-0.015170000000000003</v>
      </c>
      <c r="N5" s="10" t="s">
        <v>3</v>
      </c>
    </row>
    <row r="6" spans="1:14" ht="11.25">
      <c r="A6" s="4" t="s">
        <v>98</v>
      </c>
      <c r="B6" s="7">
        <f>svf!B4-svf!B5</f>
        <v>0.37455</v>
      </c>
      <c r="C6" s="7">
        <f>svf!C4-svf!C5</f>
        <v>0.37455</v>
      </c>
      <c r="D6" s="7">
        <f>svf!D4-svf!D5</f>
        <v>0.37455</v>
      </c>
      <c r="E6" s="7">
        <f>svf!E4-svf!E5</f>
        <v>0.37455</v>
      </c>
      <c r="F6" s="7">
        <f>svf!F4-svf!F5</f>
        <v>0.37455</v>
      </c>
      <c r="G6" s="7">
        <f>svf!G4-svf!G5</f>
        <v>0.37455</v>
      </c>
      <c r="H6" s="7">
        <f>svf!H4-svf!H5</f>
        <v>0.37455</v>
      </c>
      <c r="I6" s="7">
        <f>svf!I4-svf!I5</f>
        <v>0.37455</v>
      </c>
      <c r="J6" s="7">
        <f>svf!J4-svf!J5</f>
        <v>0.37455</v>
      </c>
      <c r="K6" s="7">
        <f>svf!K4-svf!K5</f>
        <v>0.37455</v>
      </c>
      <c r="L6" s="7">
        <f>svf!L4-svf!L5</f>
        <v>0.37455</v>
      </c>
      <c r="M6" s="7">
        <f>svf!M4-svf!M5</f>
        <v>0.37455</v>
      </c>
      <c r="N6" s="10" t="s">
        <v>4</v>
      </c>
    </row>
    <row r="7" spans="1:14" ht="11.25">
      <c r="A7" s="4" t="s">
        <v>100</v>
      </c>
      <c r="B7" s="7">
        <f>svf!B4-svf!B11</f>
        <v>0.49561999999999995</v>
      </c>
      <c r="C7" s="7">
        <f>svf!C4-svf!C11</f>
        <v>0.49561999999999995</v>
      </c>
      <c r="D7" s="7">
        <f>svf!D4-svf!D11</f>
        <v>0.49561999999999995</v>
      </c>
      <c r="E7" s="7">
        <f>svf!E4-svf!E11</f>
        <v>0.49561999999999995</v>
      </c>
      <c r="F7" s="7">
        <f>svf!F4-svf!F11</f>
        <v>0.49561999999999995</v>
      </c>
      <c r="G7" s="7">
        <f>svf!G4-svf!G11</f>
        <v>0.49561999999999995</v>
      </c>
      <c r="H7" s="7">
        <f>svf!H4-svf!H11</f>
        <v>0.49561999999999995</v>
      </c>
      <c r="I7" s="7">
        <f>svf!I4-svf!I11</f>
        <v>0.49561999999999995</v>
      </c>
      <c r="J7" s="7">
        <f>svf!J4-svf!J11</f>
        <v>0.49561999999999995</v>
      </c>
      <c r="K7" s="7">
        <f>svf!K4-svf!K11</f>
        <v>0.49561999999999995</v>
      </c>
      <c r="L7" s="7">
        <f>svf!L4-svf!L11</f>
        <v>0.49561999999999995</v>
      </c>
      <c r="M7" s="7">
        <f>svf!M4-svf!M11</f>
        <v>0.49561999999999995</v>
      </c>
      <c r="N7" s="10" t="s">
        <v>4</v>
      </c>
    </row>
    <row r="8" spans="1:14" ht="11.25">
      <c r="A8" s="4" t="s">
        <v>101</v>
      </c>
      <c r="B8" s="7">
        <f>svf!B5-svf!B15</f>
        <v>0.09779999999999998</v>
      </c>
      <c r="C8" s="7">
        <f>svf!C5-svf!C15</f>
        <v>0.09779999999999998</v>
      </c>
      <c r="D8" s="7">
        <f>svf!D5-svf!D15</f>
        <v>0.09779999999999998</v>
      </c>
      <c r="E8" s="7">
        <f>svf!E5-svf!E15</f>
        <v>0.09779999999999998</v>
      </c>
      <c r="F8" s="7">
        <f>svf!F5-svf!F15</f>
        <v>0.09779999999999998</v>
      </c>
      <c r="G8" s="7">
        <f>svf!G5-svf!G15</f>
        <v>0.09779999999999998</v>
      </c>
      <c r="H8" s="7">
        <f>svf!H5-svf!H15</f>
        <v>0.09779999999999998</v>
      </c>
      <c r="I8" s="7">
        <f>svf!I5-svf!I15</f>
        <v>0.09779999999999998</v>
      </c>
      <c r="J8" s="7">
        <f>svf!J5-svf!J15</f>
        <v>0.09779999999999998</v>
      </c>
      <c r="K8" s="7">
        <f>svf!K5-svf!K15</f>
        <v>0.09779999999999998</v>
      </c>
      <c r="L8" s="7">
        <f>svf!L5-svf!L15</f>
        <v>0.09779999999999998</v>
      </c>
      <c r="M8" s="7">
        <f>svf!M5-svf!M15</f>
        <v>0.09779999999999998</v>
      </c>
      <c r="N8" s="10" t="s">
        <v>4</v>
      </c>
    </row>
    <row r="9" spans="1:14" ht="11.25">
      <c r="A9" s="4" t="s">
        <v>102</v>
      </c>
      <c r="B9" s="7">
        <f>svf!B20-svf!B5</f>
        <v>-0.11296999999999999</v>
      </c>
      <c r="C9" s="7">
        <f>svf!C20-svf!C5</f>
        <v>-0.11296999999999999</v>
      </c>
      <c r="D9" s="7">
        <f>svf!D20-svf!D5</f>
        <v>-0.11296999999999999</v>
      </c>
      <c r="E9" s="7">
        <f>svf!E20-svf!E5</f>
        <v>-0.11296999999999999</v>
      </c>
      <c r="F9" s="7">
        <f>svf!F20-svf!F5</f>
        <v>-0.11296999999999999</v>
      </c>
      <c r="G9" s="7">
        <f>svf!G20-svf!G5</f>
        <v>-0.11296999999999999</v>
      </c>
      <c r="H9" s="7">
        <f>svf!H20-svf!H5</f>
        <v>-0.11296999999999999</v>
      </c>
      <c r="I9" s="7">
        <f>svf!I20-svf!I5</f>
        <v>-0.11296999999999999</v>
      </c>
      <c r="J9" s="7">
        <f>svf!J20-svf!J5</f>
        <v>-0.11296999999999999</v>
      </c>
      <c r="K9" s="7">
        <f>svf!K20-svf!K5</f>
        <v>-0.11296999999999999</v>
      </c>
      <c r="L9" s="7">
        <f>svf!L20-svf!L5</f>
        <v>-0.11296999999999999</v>
      </c>
      <c r="M9" s="7">
        <f>svf!M20-svf!M5</f>
        <v>-0.11296999999999999</v>
      </c>
      <c r="N9" s="10" t="s">
        <v>4</v>
      </c>
    </row>
    <row r="10" spans="1:14" ht="11.25">
      <c r="A10" s="4" t="s">
        <v>111</v>
      </c>
      <c r="B10" s="7">
        <f>svf!B11-svf!B15</f>
        <v>-0.02327</v>
      </c>
      <c r="C10" s="7">
        <f>svf!C11-svf!C15</f>
        <v>-0.02327</v>
      </c>
      <c r="D10" s="7">
        <f>svf!D11-svf!D15</f>
        <v>-0.02327</v>
      </c>
      <c r="E10" s="7">
        <f>svf!E11-svf!E15</f>
        <v>-0.02327</v>
      </c>
      <c r="F10" s="7">
        <f>svf!F11-svf!F15</f>
        <v>-0.02327</v>
      </c>
      <c r="G10" s="7">
        <f>svf!G11-svf!G15</f>
        <v>-0.02327</v>
      </c>
      <c r="H10" s="7">
        <f>svf!H11-svf!H15</f>
        <v>-0.02327</v>
      </c>
      <c r="I10" s="7">
        <f>svf!I11-svf!I15</f>
        <v>-0.02327</v>
      </c>
      <c r="J10" s="7">
        <f>svf!J11-svf!J15</f>
        <v>-0.02327</v>
      </c>
      <c r="K10" s="7">
        <f>svf!K11-svf!K15</f>
        <v>-0.02327</v>
      </c>
      <c r="L10" s="7">
        <f>svf!L11-svf!L15</f>
        <v>-0.02327</v>
      </c>
      <c r="M10" s="7">
        <f>svf!M11-svf!M15</f>
        <v>-0.02327</v>
      </c>
      <c r="N10" s="10" t="s">
        <v>4</v>
      </c>
    </row>
    <row r="11" spans="1:14" ht="11.25">
      <c r="A11" s="4" t="s">
        <v>112</v>
      </c>
      <c r="B11" s="7">
        <f>svf!B20-svf!B11</f>
        <v>0.008099999999999996</v>
      </c>
      <c r="C11" s="7">
        <f>svf!C20-svf!C11</f>
        <v>0.008099999999999996</v>
      </c>
      <c r="D11" s="7">
        <f>svf!D20-svf!D11</f>
        <v>0.008099999999999996</v>
      </c>
      <c r="E11" s="7">
        <f>svf!E20-svf!E11</f>
        <v>0.008099999999999996</v>
      </c>
      <c r="F11" s="7">
        <f>svf!F20-svf!F11</f>
        <v>0.008099999999999996</v>
      </c>
      <c r="G11" s="7">
        <f>svf!G20-svf!G11</f>
        <v>0.008099999999999996</v>
      </c>
      <c r="H11" s="7">
        <f>svf!H20-svf!H11</f>
        <v>0.008099999999999996</v>
      </c>
      <c r="I11" s="7">
        <f>svf!I20-svf!I11</f>
        <v>0.008099999999999996</v>
      </c>
      <c r="J11" s="7">
        <f>svf!J20-svf!J11</f>
        <v>0.008099999999999996</v>
      </c>
      <c r="K11" s="7">
        <f>svf!K20-svf!K11</f>
        <v>0.008099999999999996</v>
      </c>
      <c r="L11" s="7">
        <f>svf!L20-svf!L11</f>
        <v>0.008099999999999996</v>
      </c>
      <c r="M11" s="7">
        <f>svf!M20-svf!M11</f>
        <v>0.008099999999999996</v>
      </c>
      <c r="N11" s="10" t="s">
        <v>4</v>
      </c>
    </row>
    <row r="12" spans="2:13" ht="11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15.75">
      <c r="A13" s="1" t="s">
        <v>122</v>
      </c>
    </row>
    <row r="14" ht="11.25" customHeight="1">
      <c r="A14" s="1"/>
    </row>
    <row r="15" spans="1:14" ht="11.25">
      <c r="A15" s="4" t="s">
        <v>47</v>
      </c>
      <c r="B15" s="6">
        <f>'[1]30yr tmin'!B5-'[1]30yr tmin'!B11</f>
        <v>-0.4</v>
      </c>
      <c r="C15" s="6">
        <f>'[1]30yr tmin'!C5-'[1]30yr tmin'!C11</f>
        <v>-0.2</v>
      </c>
      <c r="D15" s="6">
        <f>'[1]30yr tmin'!D5-'[1]30yr tmin'!D11</f>
        <v>-0.19999999999999996</v>
      </c>
      <c r="E15" s="6">
        <f>'[1]30yr tmin'!E5-'[1]30yr tmin'!E11</f>
        <v>0</v>
      </c>
      <c r="F15" s="6">
        <f>'[1]30yr tmin'!F5-'[1]30yr tmin'!F11</f>
        <v>0.20000000000000018</v>
      </c>
      <c r="G15" s="6">
        <f>'[1]30yr tmin'!G5-'[1]30yr tmin'!G11</f>
        <v>0.09999999999999964</v>
      </c>
      <c r="H15" s="6">
        <f>'[1]30yr tmin'!H5-'[1]30yr tmin'!H11</f>
        <v>-0.09999999999999964</v>
      </c>
      <c r="I15" s="6">
        <f>'[1]30yr tmin'!I5-'[1]30yr tmin'!I11</f>
        <v>-0.10000000000000142</v>
      </c>
      <c r="J15" s="6">
        <f>'[1]30yr tmin'!J5-'[1]30yr tmin'!J11</f>
        <v>0</v>
      </c>
      <c r="K15" s="6">
        <f>'[1]30yr tmin'!K5-'[1]30yr tmin'!K11</f>
        <v>0</v>
      </c>
      <c r="L15" s="6">
        <f>'[1]30yr tmin'!L5-'[1]30yr tmin'!L11</f>
        <v>-0.3999999999999999</v>
      </c>
      <c r="M15" s="6">
        <f>'[1]30yr tmin'!M5-'[1]30yr tmin'!M11</f>
        <v>-0.39999999999999997</v>
      </c>
      <c r="N15" s="10" t="s">
        <v>3</v>
      </c>
    </row>
    <row r="16" spans="1:14" ht="11.25">
      <c r="A16" s="4" t="s">
        <v>79</v>
      </c>
      <c r="B16" s="6">
        <f>'[1]30yr tmin'!B20-'[1]30yr tmin'!B15</f>
        <v>0.3</v>
      </c>
      <c r="C16" s="6">
        <f>'[1]30yr tmin'!C20-'[1]30yr tmin'!C15</f>
        <v>-0.19999999999999996</v>
      </c>
      <c r="D16" s="6">
        <f>'[1]30yr tmin'!D20-'[1]30yr tmin'!D15</f>
        <v>0.09999999999999987</v>
      </c>
      <c r="E16" s="6">
        <f>'[1]30yr tmin'!E20-'[1]30yr tmin'!E15</f>
        <v>-0.09999999999999964</v>
      </c>
      <c r="F16" s="6">
        <f>'[1]30yr tmin'!F20-'[1]30yr tmin'!F15</f>
        <v>0.5999999999999996</v>
      </c>
      <c r="G16" s="6">
        <f>'[1]30yr tmin'!G20-'[1]30yr tmin'!G15</f>
        <v>0.29999999999999893</v>
      </c>
      <c r="H16" s="6">
        <f>'[1]30yr tmin'!H20-'[1]30yr tmin'!H15</f>
        <v>0.6999999999999993</v>
      </c>
      <c r="I16" s="6">
        <f>'[1]30yr tmin'!I20-'[1]30yr tmin'!I15</f>
        <v>0.5</v>
      </c>
      <c r="J16" s="6">
        <f>'[1]30yr tmin'!J20-'[1]30yr tmin'!J15</f>
        <v>0.29999999999999893</v>
      </c>
      <c r="K16" s="6">
        <f>'[1]30yr tmin'!K20-'[1]30yr tmin'!K15</f>
        <v>0.10000000000000053</v>
      </c>
      <c r="L16" s="6">
        <f>'[1]30yr tmin'!L20-'[1]30yr tmin'!L15</f>
        <v>0.3999999999999999</v>
      </c>
      <c r="M16" s="6">
        <f>'[1]30yr tmin'!M20-'[1]30yr tmin'!M15</f>
        <v>0.1</v>
      </c>
      <c r="N16" s="10" t="s">
        <v>3</v>
      </c>
    </row>
    <row r="17" spans="1:14" ht="11.25">
      <c r="A17" s="4" t="s">
        <v>61</v>
      </c>
      <c r="B17" s="6">
        <f>'[1]30yr tmin'!B4-'[1]30yr tmin'!B5</f>
        <v>-0.09999999999999998</v>
      </c>
      <c r="C17" s="6">
        <f>'[1]30yr tmin'!C4-'[1]30yr tmin'!C5</f>
        <v>-0.3</v>
      </c>
      <c r="D17" s="6">
        <f>'[1]30yr tmin'!D4-'[1]30yr tmin'!D5</f>
        <v>-0.30000000000000004</v>
      </c>
      <c r="E17" s="6">
        <f>'[1]30yr tmin'!E4-'[1]30yr tmin'!E5</f>
        <v>-0.30000000000000027</v>
      </c>
      <c r="F17" s="6">
        <f>'[1]30yr tmin'!F4-'[1]30yr tmin'!F5</f>
        <v>-0.7999999999999998</v>
      </c>
      <c r="G17" s="6">
        <f>'[1]30yr tmin'!G4-'[1]30yr tmin'!G5</f>
        <v>-1.0999999999999996</v>
      </c>
      <c r="H17" s="6">
        <f>'[1]30yr tmin'!H4-'[1]30yr tmin'!H5</f>
        <v>-1.5</v>
      </c>
      <c r="I17" s="6">
        <f>'[1]30yr tmin'!I4-'[1]30yr tmin'!I5</f>
        <v>-1.5999999999999996</v>
      </c>
      <c r="J17" s="6">
        <f>'[1]30yr tmin'!J4-'[1]30yr tmin'!J5</f>
        <v>-1.5</v>
      </c>
      <c r="K17" s="6">
        <f>'[1]30yr tmin'!K4-'[1]30yr tmin'!K5</f>
        <v>-1.1999999999999997</v>
      </c>
      <c r="L17" s="6">
        <f>'[1]30yr tmin'!L4-'[1]30yr tmin'!L5</f>
        <v>-0.30000000000000004</v>
      </c>
      <c r="M17" s="6">
        <f>'[1]30yr tmin'!M4-'[1]30yr tmin'!M5</f>
        <v>-0.4</v>
      </c>
      <c r="N17" s="10" t="s">
        <v>4</v>
      </c>
    </row>
    <row r="18" spans="1:14" ht="11.25">
      <c r="A18" s="4" t="s">
        <v>63</v>
      </c>
      <c r="B18" s="6">
        <f>'[1]30yr tmin'!B4-'[1]30yr tmin'!B11</f>
        <v>-0.5</v>
      </c>
      <c r="C18" s="6">
        <f>'[1]30yr tmin'!C4-'[1]30yr tmin'!C11</f>
        <v>-0.5</v>
      </c>
      <c r="D18" s="6">
        <f>'[1]30yr tmin'!D4-'[1]30yr tmin'!D11</f>
        <v>-0.5</v>
      </c>
      <c r="E18" s="6">
        <f>'[1]30yr tmin'!E4-'[1]30yr tmin'!E11</f>
        <v>-0.30000000000000027</v>
      </c>
      <c r="F18" s="6">
        <f>'[1]30yr tmin'!F4-'[1]30yr tmin'!F11</f>
        <v>-0.5999999999999996</v>
      </c>
      <c r="G18" s="6">
        <f>'[1]30yr tmin'!G4-'[1]30yr tmin'!G11</f>
        <v>-1</v>
      </c>
      <c r="H18" s="6">
        <f>'[1]30yr tmin'!H4-'[1]30yr tmin'!H11</f>
        <v>-1.5999999999999996</v>
      </c>
      <c r="I18" s="6">
        <f>'[1]30yr tmin'!I4-'[1]30yr tmin'!I11</f>
        <v>-1.700000000000001</v>
      </c>
      <c r="J18" s="6">
        <f>'[1]30yr tmin'!J4-'[1]30yr tmin'!J11</f>
        <v>-1.5</v>
      </c>
      <c r="K18" s="6">
        <f>'[1]30yr tmin'!K4-'[1]30yr tmin'!K11</f>
        <v>-1.1999999999999997</v>
      </c>
      <c r="L18" s="6">
        <f>'[1]30yr tmin'!L4-'[1]30yr tmin'!L11</f>
        <v>-0.7</v>
      </c>
      <c r="M18" s="6">
        <f>'[1]30yr tmin'!M4-'[1]30yr tmin'!M11</f>
        <v>-0.8</v>
      </c>
      <c r="N18" s="10" t="s">
        <v>4</v>
      </c>
    </row>
    <row r="19" spans="1:14" ht="11.25">
      <c r="A19" s="4" t="s">
        <v>64</v>
      </c>
      <c r="B19" s="6">
        <f>'[1]30yr tmin'!B5-'[1]30yr tmin'!B15</f>
        <v>-0.30000000000000004</v>
      </c>
      <c r="C19" s="6">
        <f>'[1]30yr tmin'!C5-'[1]30yr tmin'!C15</f>
        <v>-0.7</v>
      </c>
      <c r="D19" s="6">
        <f>'[1]30yr tmin'!D5-'[1]30yr tmin'!D15</f>
        <v>-0.6000000000000001</v>
      </c>
      <c r="E19" s="6">
        <f>'[1]30yr tmin'!E5-'[1]30yr tmin'!E15</f>
        <v>-0.5999999999999996</v>
      </c>
      <c r="F19" s="6">
        <f>'[1]30yr tmin'!F5-'[1]30yr tmin'!F15</f>
        <v>-0.10000000000000053</v>
      </c>
      <c r="G19" s="6">
        <f>'[1]30yr tmin'!G5-'[1]30yr tmin'!G15</f>
        <v>-0.3000000000000007</v>
      </c>
      <c r="H19" s="6">
        <f>'[1]30yr tmin'!H5-'[1]30yr tmin'!H15</f>
        <v>-0.1999999999999993</v>
      </c>
      <c r="I19" s="6">
        <f>'[1]30yr tmin'!I5-'[1]30yr tmin'!I15</f>
        <v>-0.3000000000000007</v>
      </c>
      <c r="J19" s="6">
        <f>'[1]30yr tmin'!J5-'[1]30yr tmin'!J15</f>
        <v>-0.3000000000000007</v>
      </c>
      <c r="K19" s="6">
        <f>'[1]30yr tmin'!K5-'[1]30yr tmin'!K15</f>
        <v>-0.20000000000000018</v>
      </c>
      <c r="L19" s="6">
        <f>'[1]30yr tmin'!L5-'[1]30yr tmin'!L15</f>
        <v>-0.5</v>
      </c>
      <c r="M19" s="6">
        <f>'[1]30yr tmin'!M5-'[1]30yr tmin'!M15</f>
        <v>-0.6</v>
      </c>
      <c r="N19" s="10" t="s">
        <v>4</v>
      </c>
    </row>
    <row r="20" spans="1:14" ht="11.25">
      <c r="A20" s="4" t="s">
        <v>81</v>
      </c>
      <c r="B20" s="6">
        <f>'[1]30yr tmin'!B20-'[1]30yr tmin'!B5</f>
        <v>0.6000000000000001</v>
      </c>
      <c r="C20" s="6">
        <f>'[1]30yr tmin'!C20-'[1]30yr tmin'!C5</f>
        <v>0.5</v>
      </c>
      <c r="D20" s="6">
        <f>'[1]30yr tmin'!D20-'[1]30yr tmin'!D5</f>
        <v>0.7</v>
      </c>
      <c r="E20" s="6">
        <f>'[1]30yr tmin'!E20-'[1]30yr tmin'!E5</f>
        <v>0.5</v>
      </c>
      <c r="F20" s="6">
        <f>'[1]30yr tmin'!F20-'[1]30yr tmin'!F5</f>
        <v>0.7000000000000002</v>
      </c>
      <c r="G20" s="6">
        <f>'[1]30yr tmin'!G20-'[1]30yr tmin'!G5</f>
        <v>0.5999999999999996</v>
      </c>
      <c r="H20" s="6">
        <f>'[1]30yr tmin'!H20-'[1]30yr tmin'!H5</f>
        <v>0.8999999999999986</v>
      </c>
      <c r="I20" s="6">
        <f>'[1]30yr tmin'!I20-'[1]30yr tmin'!I5</f>
        <v>0.8000000000000007</v>
      </c>
      <c r="J20" s="6">
        <f>'[1]30yr tmin'!J20-'[1]30yr tmin'!J5</f>
        <v>0.5999999999999996</v>
      </c>
      <c r="K20" s="6">
        <f>'[1]30yr tmin'!K20-'[1]30yr tmin'!K5</f>
        <v>0.3000000000000007</v>
      </c>
      <c r="L20" s="6">
        <f>'[1]30yr tmin'!L20-'[1]30yr tmin'!L5</f>
        <v>0.8999999999999999</v>
      </c>
      <c r="M20" s="6">
        <f>'[1]30yr tmin'!M20-'[1]30yr tmin'!M5</f>
        <v>0.7</v>
      </c>
      <c r="N20" s="10" t="s">
        <v>4</v>
      </c>
    </row>
    <row r="21" spans="1:14" ht="11.25">
      <c r="A21" s="4" t="s">
        <v>73</v>
      </c>
      <c r="B21" s="6">
        <f>'[1]30yr tmin'!B11-'[1]30yr tmin'!B15</f>
        <v>0.09999999999999998</v>
      </c>
      <c r="C21" s="6">
        <f>'[1]30yr tmin'!C11-'[1]30yr tmin'!C15</f>
        <v>-0.49999999999999994</v>
      </c>
      <c r="D21" s="6">
        <f>'[1]30yr tmin'!D11-'[1]30yr tmin'!D15</f>
        <v>-0.40000000000000013</v>
      </c>
      <c r="E21" s="6">
        <f>'[1]30yr tmin'!E11-'[1]30yr tmin'!E15</f>
        <v>-0.5999999999999996</v>
      </c>
      <c r="F21" s="6">
        <f>'[1]30yr tmin'!F11-'[1]30yr tmin'!F15</f>
        <v>-0.3000000000000007</v>
      </c>
      <c r="G21" s="6">
        <f>'[1]30yr tmin'!G11-'[1]30yr tmin'!G15</f>
        <v>-0.40000000000000036</v>
      </c>
      <c r="H21" s="6">
        <f>'[1]30yr tmin'!H11-'[1]30yr tmin'!H15</f>
        <v>-0.09999999999999964</v>
      </c>
      <c r="I21" s="6">
        <f>'[1]30yr tmin'!I11-'[1]30yr tmin'!I15</f>
        <v>-0.1999999999999993</v>
      </c>
      <c r="J21" s="6">
        <f>'[1]30yr tmin'!J11-'[1]30yr tmin'!J15</f>
        <v>-0.3000000000000007</v>
      </c>
      <c r="K21" s="6">
        <f>'[1]30yr tmin'!K11-'[1]30yr tmin'!K15</f>
        <v>-0.20000000000000018</v>
      </c>
      <c r="L21" s="6">
        <f>'[1]30yr tmin'!L11-'[1]30yr tmin'!L15</f>
        <v>-0.10000000000000009</v>
      </c>
      <c r="M21" s="6">
        <f>'[1]30yr tmin'!M11-'[1]30yr tmin'!M15</f>
        <v>-0.2</v>
      </c>
      <c r="N21" s="10" t="s">
        <v>4</v>
      </c>
    </row>
    <row r="22" spans="1:14" ht="11.25">
      <c r="A22" s="4" t="s">
        <v>83</v>
      </c>
      <c r="B22" s="6">
        <f>'[1]30yr tmin'!B20-'[1]30yr tmin'!B11</f>
        <v>0.2</v>
      </c>
      <c r="C22" s="6">
        <f>'[1]30yr tmin'!C20-'[1]30yr tmin'!C11</f>
        <v>0.3</v>
      </c>
      <c r="D22" s="6">
        <f>'[1]30yr tmin'!D20-'[1]30yr tmin'!D11</f>
        <v>0.5</v>
      </c>
      <c r="E22" s="6">
        <f>'[1]30yr tmin'!E20-'[1]30yr tmin'!E11</f>
        <v>0.5</v>
      </c>
      <c r="F22" s="6">
        <f>'[1]30yr tmin'!F20-'[1]30yr tmin'!F11</f>
        <v>0.9000000000000004</v>
      </c>
      <c r="G22" s="6">
        <f>'[1]30yr tmin'!G20-'[1]30yr tmin'!G11</f>
        <v>0.6999999999999993</v>
      </c>
      <c r="H22" s="6">
        <f>'[1]30yr tmin'!H20-'[1]30yr tmin'!H11</f>
        <v>0.7999999999999989</v>
      </c>
      <c r="I22" s="6">
        <f>'[1]30yr tmin'!I20-'[1]30yr tmin'!I11</f>
        <v>0.6999999999999993</v>
      </c>
      <c r="J22" s="6">
        <f>'[1]30yr tmin'!J20-'[1]30yr tmin'!J11</f>
        <v>0.5999999999999996</v>
      </c>
      <c r="K22" s="6">
        <f>'[1]30yr tmin'!K20-'[1]30yr tmin'!K11</f>
        <v>0.3000000000000007</v>
      </c>
      <c r="L22" s="6">
        <f>'[1]30yr tmin'!L20-'[1]30yr tmin'!L11</f>
        <v>0.5</v>
      </c>
      <c r="M22" s="6">
        <f>'[1]30yr tmin'!M20-'[1]30yr tmin'!M11</f>
        <v>0.30000000000000004</v>
      </c>
      <c r="N22" s="10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workbookViewId="0" topLeftCell="B19">
      <selection activeCell="G68" sqref="A9:G68"/>
    </sheetView>
  </sheetViews>
  <sheetFormatPr defaultColWidth="9.140625" defaultRowHeight="12.75"/>
  <cols>
    <col min="1" max="1" width="27.8515625" style="6" customWidth="1"/>
    <col min="2" max="14" width="9.140625" style="6" customWidth="1"/>
    <col min="15" max="15" width="9.140625" style="10" customWidth="1"/>
    <col min="16" max="16384" width="9.140625" style="6" customWidth="1"/>
  </cols>
  <sheetData>
    <row r="1" spans="1:15" s="2" customFormat="1" ht="15.75">
      <c r="A1" s="1"/>
      <c r="O1" s="9"/>
    </row>
    <row r="2" spans="1:15" s="4" customFormat="1" ht="11.25">
      <c r="A2" s="3"/>
      <c r="B2" s="4" t="s">
        <v>2</v>
      </c>
      <c r="O2" s="5"/>
    </row>
    <row r="3" spans="1:15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O3" s="5" t="s">
        <v>118</v>
      </c>
    </row>
    <row r="4" spans="1:15" ht="11.25">
      <c r="A4" s="6" t="s">
        <v>119</v>
      </c>
      <c r="B4" s="7">
        <v>0.51</v>
      </c>
      <c r="C4" s="7">
        <v>0.55</v>
      </c>
      <c r="D4" s="7">
        <v>0.6</v>
      </c>
      <c r="E4" s="7">
        <v>0.65</v>
      </c>
      <c r="F4" s="7">
        <v>0.66</v>
      </c>
      <c r="G4" s="7">
        <v>0.74</v>
      </c>
      <c r="H4" s="7">
        <v>0.81</v>
      </c>
      <c r="I4" s="7">
        <v>0.83</v>
      </c>
      <c r="J4" s="7">
        <v>0.811</v>
      </c>
      <c r="K4" s="7">
        <v>0.66</v>
      </c>
      <c r="L4" s="7">
        <v>0.53</v>
      </c>
      <c r="M4" s="7">
        <v>0.52</v>
      </c>
      <c r="N4" s="7"/>
      <c r="O4" s="11">
        <f>AVERAGE(B4:M4)</f>
        <v>0.6559166666666667</v>
      </c>
    </row>
    <row r="5" spans="1:15" ht="11.25">
      <c r="A5" s="6" t="s">
        <v>120</v>
      </c>
      <c r="B5" s="7">
        <f>1-B4</f>
        <v>0.49</v>
      </c>
      <c r="C5" s="7">
        <f aca="true" t="shared" si="0" ref="C5:M5">1-C4</f>
        <v>0.44999999999999996</v>
      </c>
      <c r="D5" s="7">
        <f t="shared" si="0"/>
        <v>0.4</v>
      </c>
      <c r="E5" s="7">
        <f t="shared" si="0"/>
        <v>0.35</v>
      </c>
      <c r="F5" s="7">
        <f t="shared" si="0"/>
        <v>0.33999999999999997</v>
      </c>
      <c r="G5" s="7">
        <f t="shared" si="0"/>
        <v>0.26</v>
      </c>
      <c r="H5" s="7">
        <f t="shared" si="0"/>
        <v>0.18999999999999995</v>
      </c>
      <c r="I5" s="7">
        <f t="shared" si="0"/>
        <v>0.17000000000000004</v>
      </c>
      <c r="J5" s="7">
        <f t="shared" si="0"/>
        <v>0.18899999999999995</v>
      </c>
      <c r="K5" s="7">
        <f t="shared" si="0"/>
        <v>0.33999999999999997</v>
      </c>
      <c r="L5" s="7">
        <f t="shared" si="0"/>
        <v>0.47</v>
      </c>
      <c r="M5" s="7">
        <f t="shared" si="0"/>
        <v>0.48</v>
      </c>
      <c r="N5" s="7"/>
      <c r="O5" s="11">
        <f>AVERAGE(B5:M5)</f>
        <v>0.3440833333333333</v>
      </c>
    </row>
    <row r="6" spans="2:15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1"/>
    </row>
    <row r="7" spans="1:15" ht="11.25">
      <c r="A7" s="6" t="s">
        <v>117</v>
      </c>
      <c r="B7" s="7">
        <v>-1</v>
      </c>
      <c r="C7" s="7">
        <v>-1.18</v>
      </c>
      <c r="D7" s="7">
        <v>-1.36</v>
      </c>
      <c r="E7" s="7">
        <v>-1.01</v>
      </c>
      <c r="F7" s="7">
        <v>-1.51</v>
      </c>
      <c r="G7" s="7">
        <v>-1.8</v>
      </c>
      <c r="H7" s="7">
        <v>-3.41</v>
      </c>
      <c r="I7" s="7">
        <v>-3.46</v>
      </c>
      <c r="J7" s="7">
        <v>-3.25</v>
      </c>
      <c r="K7" s="7">
        <v>-2.07</v>
      </c>
      <c r="L7" s="7">
        <v>-1.56</v>
      </c>
      <c r="M7" s="7">
        <v>-1.14</v>
      </c>
      <c r="N7" s="7"/>
      <c r="O7" s="11">
        <f>AVERAGE(B7:M7)</f>
        <v>-1.8958333333333333</v>
      </c>
    </row>
  </sheetData>
  <printOptions/>
  <pageMargins left="1.6" right="0.25" top="1.55" bottom="1.25" header="0.5" footer="0.5"/>
  <pageSetup fitToHeight="1" fitToWidth="1" horizontalDpi="360" verticalDpi="36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cp:lastPrinted>2002-05-06T23:28:23Z</cp:lastPrinted>
  <dcterms:created xsi:type="dcterms:W3CDTF">2002-01-08T16:42:20Z</dcterms:created>
  <dcterms:modified xsi:type="dcterms:W3CDTF">2002-05-06T23:31:23Z</dcterms:modified>
  <cp:category/>
  <cp:version/>
  <cp:contentType/>
  <cp:contentStatus/>
</cp:coreProperties>
</file>