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.xml" ContentType="application/vnd.openxmlformats-officedocument.drawing+xml"/>
  <Override PartName="/xl/worksheets/sheet18.xml" ContentType="application/vnd.openxmlformats-officedocument.spreadsheetml.worksheet+xml"/>
  <Override PartName="/xl/drawings/drawing2.xml" ContentType="application/vnd.openxmlformats-officedocument.drawing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5" windowWidth="8610" windowHeight="9210" tabRatio="953" activeTab="3"/>
  </bookViews>
  <sheets>
    <sheet name="30yr tmax" sheetId="1" r:id="rId1"/>
    <sheet name="30yr tmin" sheetId="2" r:id="rId2"/>
    <sheet name="pct_blk_canopy" sheetId="3" r:id="rId3"/>
    <sheet name="tr_cld_topo_sloped" sheetId="4" r:id="rId4"/>
    <sheet name="cld_topo_canopy_sloped" sheetId="5" r:id="rId5"/>
    <sheet name="normzd ave radn diffs" sheetId="6" r:id="rId6"/>
    <sheet name="radn diffs" sheetId="7" r:id="rId7"/>
    <sheet name="843_dir" sheetId="8" r:id="rId8"/>
    <sheet name="843" sheetId="9" r:id="rId9"/>
    <sheet name="avepixsite" sheetId="10" r:id="rId10"/>
    <sheet name="avepix" sheetId="11" r:id="rId11"/>
    <sheet name="normzd 843 radn diffs" sheetId="12" r:id="rId12"/>
    <sheet name="avepix radn diffs" sheetId="13" r:id="rId13"/>
    <sheet name="tmax diffs" sheetId="14" r:id="rId14"/>
    <sheet name="norm 843 radn diffs short" sheetId="15" r:id="rId15"/>
    <sheet name="tmax diffs short" sheetId="16" r:id="rId16"/>
    <sheet name="charts1" sheetId="17" r:id="rId17"/>
    <sheet name="charts2" sheetId="18" r:id="rId18"/>
    <sheet name="charts3" sheetId="19" r:id="rId19"/>
  </sheets>
  <externalReferences>
    <externalReference r:id="rId22"/>
    <externalReference r:id="rId23"/>
  </externalReferences>
  <definedNames>
    <definedName name="_xlnm.Print_Area" localSheetId="3">'tr_cld_topo_sloped'!$A$3:$O$36</definedName>
  </definedNames>
  <calcPr fullCalcOnLoad="1"/>
</workbook>
</file>

<file path=xl/sharedStrings.xml><?xml version="1.0" encoding="utf-8"?>
<sst xmlns="http://schemas.openxmlformats.org/spreadsheetml/2006/main" count="868" uniqueCount="201">
  <si>
    <t>MJ.m-2.day-1</t>
  </si>
  <si>
    <t>PRIMET</t>
  </si>
  <si>
    <t>CS2MET</t>
  </si>
  <si>
    <t>CENMET</t>
  </si>
  <si>
    <t>VANMET</t>
  </si>
  <si>
    <t>UPLMET</t>
  </si>
  <si>
    <t>H15MET</t>
  </si>
  <si>
    <t>RS01</t>
  </si>
  <si>
    <t>RS02</t>
  </si>
  <si>
    <t>RS03</t>
  </si>
  <si>
    <t>RS04</t>
  </si>
  <si>
    <t>RS05</t>
  </si>
  <si>
    <t>RS07</t>
  </si>
  <si>
    <t>RS10</t>
  </si>
  <si>
    <t>RS12</t>
  </si>
  <si>
    <t>RS15</t>
  </si>
  <si>
    <t>RS16</t>
  </si>
  <si>
    <t>RS17</t>
  </si>
  <si>
    <t>RS20</t>
  </si>
  <si>
    <t>RS26</t>
  </si>
  <si>
    <t>RS38</t>
  </si>
  <si>
    <t>RS86</t>
  </si>
  <si>
    <t>RS89</t>
  </si>
  <si>
    <t>GSLOOK</t>
  </si>
  <si>
    <t>GSMACK</t>
  </si>
  <si>
    <t>GSWS02</t>
  </si>
  <si>
    <t>GR4C</t>
  </si>
  <si>
    <t>GR8C</t>
  </si>
  <si>
    <t>GRT1</t>
  </si>
  <si>
    <t>GRVC</t>
  </si>
  <si>
    <t>TSLOMA</t>
  </si>
  <si>
    <t>TSLOOK</t>
  </si>
  <si>
    <t>TSMACK</t>
  </si>
  <si>
    <t>TSMCRA</t>
  </si>
  <si>
    <t>GR2V</t>
  </si>
  <si>
    <t xml:space="preserve"> </t>
  </si>
  <si>
    <t>Actual Month</t>
  </si>
  <si>
    <t>ANN</t>
  </si>
  <si>
    <t>Toporad Cloud-corrected, Topo-correct Radiation on a Sloped Surface</t>
  </si>
  <si>
    <t>30-yr Corrected Tmax</t>
  </si>
  <si>
    <t>30-yr Corrected Tmin</t>
  </si>
  <si>
    <t>Month</t>
  </si>
  <si>
    <t>CS2MET - RS01 TMAX</t>
  </si>
  <si>
    <t>CS2MET - RS01 RADN</t>
  </si>
  <si>
    <t>CS2MET- RS02 RADN</t>
  </si>
  <si>
    <t>CS2MET- RS02 TMAX</t>
  </si>
  <si>
    <t>CENMET - RS12 RADN</t>
  </si>
  <si>
    <t>CENMET - RS12 TMAX</t>
  </si>
  <si>
    <t>VANMET- GR4C RADN</t>
  </si>
  <si>
    <t>VANMET- GR4C TMAX</t>
  </si>
  <si>
    <t>VANMET - GRT1 RADN</t>
  </si>
  <si>
    <t>VANMET - GRT1 TMAX</t>
  </si>
  <si>
    <t>VANMET - UPLMET RADN</t>
  </si>
  <si>
    <t>VANMET - UPLMET TMAX</t>
  </si>
  <si>
    <t>UPLMET - RS04 RADN</t>
  </si>
  <si>
    <t>UPLMET - RS04 TMAX</t>
  </si>
  <si>
    <t>Differences in Radiation for Similar Elevation Site Pairs</t>
  </si>
  <si>
    <t>Differences in Tmax for Similar Elevation Site Pairs</t>
  </si>
  <si>
    <t>Degrees C</t>
  </si>
  <si>
    <t>UPLMET - GRT1 TMAX</t>
  </si>
  <si>
    <t>H15MET - RS05 TMAX</t>
  </si>
  <si>
    <t>RS02 - RS01 TMAX</t>
  </si>
  <si>
    <t>RS07 - RS89 TMAX</t>
  </si>
  <si>
    <t>RS10 - RS86 TMAX</t>
  </si>
  <si>
    <t>RS16 - RS20 TMAX</t>
  </si>
  <si>
    <t>RS17 - RS89 TMAX</t>
  </si>
  <si>
    <t>GR4C - GRT1 TMAX</t>
  </si>
  <si>
    <t>UPLMET - GRT1 RADN</t>
  </si>
  <si>
    <t>H15MET - RS05 RADN</t>
  </si>
  <si>
    <t>RS02 - RS01 RADN</t>
  </si>
  <si>
    <t>RS03 - RS38 RADN</t>
  </si>
  <si>
    <t>RS04 - GRT1 RADN</t>
  </si>
  <si>
    <t>RS07 - RS17 RADN</t>
  </si>
  <si>
    <t>RS07 - RS89 RADN</t>
  </si>
  <si>
    <t>RS10 - RS86 RADN</t>
  </si>
  <si>
    <t>RS15 - GR8C RADN</t>
  </si>
  <si>
    <t>RS16 - RS20 RADN</t>
  </si>
  <si>
    <t>RS17 - RS89 RADN</t>
  </si>
  <si>
    <t>GR4C - GRT1 RADN</t>
  </si>
  <si>
    <t>Percent Radiation Blocked by Canopy</t>
  </si>
  <si>
    <t>Canopy-corrected, Cloud-corrected, Topo-correct Radiation on a Sloped Surface</t>
  </si>
  <si>
    <t>Differences in Radiation for Similar Elevation Site Pairs, normalized</t>
  </si>
  <si>
    <t>PRIMET - CS2MET RADN</t>
  </si>
  <si>
    <t>PRIMET - RS01 RADN</t>
  </si>
  <si>
    <t>PRIMET - RS02 RADN</t>
  </si>
  <si>
    <t>CS2MET - RS07 RADN</t>
  </si>
  <si>
    <t>CS2MET - RS17 RADN</t>
  </si>
  <si>
    <t>CS2MET - RS89 RADN</t>
  </si>
  <si>
    <t>CENMET - RS26 RADN</t>
  </si>
  <si>
    <t>VANMET - RS04 RADN</t>
  </si>
  <si>
    <t>UPLMET - GR4C RADN</t>
  </si>
  <si>
    <t>H15MET - RS03 RADN</t>
  </si>
  <si>
    <t>H15MET - RS38 RADN</t>
  </si>
  <si>
    <t>RS01 - RS17 RADN</t>
  </si>
  <si>
    <t>RS01 - RS07 RADN</t>
  </si>
  <si>
    <t>RS01 - RS89 RADN</t>
  </si>
  <si>
    <t>RS02 - RS07 RADN</t>
  </si>
  <si>
    <t>RS02 - RS17 RADN</t>
  </si>
  <si>
    <t>RS04 - GR4C RADN</t>
  </si>
  <si>
    <t>RS05 - RS03 RADN</t>
  </si>
  <si>
    <t>RS12 - RS26 RADN</t>
  </si>
  <si>
    <t>RS12 - RS38 RADN</t>
  </si>
  <si>
    <t>PRIMET - CS2MET TMAX</t>
  </si>
  <si>
    <t>PRIMET - RS01 TMAX</t>
  </si>
  <si>
    <t>PRIMET - RS02 TMAX</t>
  </si>
  <si>
    <t>CS2MET - RS07 TMAX</t>
  </si>
  <si>
    <t>CS2MET - RS89 TMAX</t>
  </si>
  <si>
    <t>CENMET - RS26 TMAX</t>
  </si>
  <si>
    <t>VANMET - RS04 TMAX</t>
  </si>
  <si>
    <t>UPLMET - GR4C TMAX</t>
  </si>
  <si>
    <t>H15MET - RS03 TMAX</t>
  </si>
  <si>
    <t>H15MET - RS38 TMAX</t>
  </si>
  <si>
    <t>RS01 - RS07 TMAX</t>
  </si>
  <si>
    <t>RS01 - RS89 TMAX</t>
  </si>
  <si>
    <t>RS02 - RS07 TMAX</t>
  </si>
  <si>
    <t>RS05 - RS03 TMAX</t>
  </si>
  <si>
    <t>RS12 - RS26 TMAX</t>
  </si>
  <si>
    <t>RS12 - RS38 TMAX</t>
  </si>
  <si>
    <t>50M</t>
  </si>
  <si>
    <t>20M</t>
  </si>
  <si>
    <t>ELEVATION 843</t>
  </si>
  <si>
    <t>Differences in Radiation for Similar Elevation Site Pairs, normalized using 843 values</t>
  </si>
  <si>
    <t>RS15 - GR8C RADN*</t>
  </si>
  <si>
    <t>RS15 - GR8C TMAX*</t>
  </si>
  <si>
    <t>RS03 - RS38 RADN*</t>
  </si>
  <si>
    <t>RS03 - RS38 TMAX*</t>
  </si>
  <si>
    <t>RS04 - GR4C RADN*</t>
  </si>
  <si>
    <t>RS04 - GR4C TMAX*</t>
  </si>
  <si>
    <t>RS04 - GRT1 RADN*</t>
  </si>
  <si>
    <t>RS04 - GRT1 TMAX*</t>
  </si>
  <si>
    <t>RS07 - RS17 RADN*</t>
  </si>
  <si>
    <t>RS07 - RS17 TMAX*</t>
  </si>
  <si>
    <t>CS2MET - RS17 RADN*</t>
  </si>
  <si>
    <t>CS2MET - RS17 TMAX*</t>
  </si>
  <si>
    <t>RS01 - RS17 RADN*</t>
  </si>
  <si>
    <t>RS01 - RS17 TMAX*</t>
  </si>
  <si>
    <t>RS02 - RS17 RADN*</t>
  </si>
  <si>
    <t>RS02 - RS17 TMAX*</t>
  </si>
  <si>
    <t>SITE PAIR</t>
  </si>
  <si>
    <t>ELEV</t>
  </si>
  <si>
    <t>SLOPE</t>
  </si>
  <si>
    <t>ASPECT</t>
  </si>
  <si>
    <t>CENMET/RS12</t>
  </si>
  <si>
    <t>VANMET/GR4C</t>
  </si>
  <si>
    <t>VANMET/GRT1</t>
  </si>
  <si>
    <t>VANMET/UPLMET</t>
  </si>
  <si>
    <t>H15MET/RS05</t>
  </si>
  <si>
    <t>CENMET/RS26</t>
  </si>
  <si>
    <t>VANMET/RS04</t>
  </si>
  <si>
    <t>UPLMET/GR4C</t>
  </si>
  <si>
    <t>RS02/RS07</t>
  </si>
  <si>
    <t>1023/1013</t>
  </si>
  <si>
    <t>1278/1269</t>
  </si>
  <si>
    <t>1278/1289</t>
  </si>
  <si>
    <t>1278/1292</t>
  </si>
  <si>
    <t>912/905</t>
  </si>
  <si>
    <t>1023/1060</t>
  </si>
  <si>
    <t>1278/1307</t>
  </si>
  <si>
    <t>1292/1269</t>
  </si>
  <si>
    <t>475/517</t>
  </si>
  <si>
    <t>11   18</t>
  </si>
  <si>
    <t>17  20</t>
  </si>
  <si>
    <t>13  22</t>
  </si>
  <si>
    <t>17  2</t>
  </si>
  <si>
    <t>17  11</t>
  </si>
  <si>
    <t>17  13</t>
  </si>
  <si>
    <t>17  18</t>
  </si>
  <si>
    <t>13  15</t>
  </si>
  <si>
    <t>18  27</t>
  </si>
  <si>
    <t>256/230</t>
  </si>
  <si>
    <t>171/38</t>
  </si>
  <si>
    <t>171/165</t>
  </si>
  <si>
    <t>171/84</t>
  </si>
  <si>
    <t>171/342</t>
  </si>
  <si>
    <t>256/185</t>
  </si>
  <si>
    <t>171/284</t>
  </si>
  <si>
    <t>84/322</t>
  </si>
  <si>
    <t>294/329</t>
  </si>
  <si>
    <t>Ave Pixel Radn</t>
  </si>
  <si>
    <t>Differences in Radiation for Similar Elevation Site Pairs, normalized using average IPW pixel values values</t>
  </si>
  <si>
    <t>Ave Sites Pixel Radn</t>
  </si>
  <si>
    <t>ave 8 site pairs</t>
  </si>
  <si>
    <t>Cloud -corrected Direct Radiation on 843 m Open, Flat Plain</t>
  </si>
  <si>
    <t>Cloud -corrected Total Radiation on 843 m Open, Flat Plain</t>
  </si>
  <si>
    <t>Ave of all IPW Total Radiation pixels for entire HJ Andrews</t>
  </si>
  <si>
    <t>Ave of IPW Total Radiation pixels for sites used as pairs for comparisons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</si>
  <si>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</si>
  <si>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</si>
  <si>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</si>
  <si>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</si>
  <si>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</si>
  <si>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</si>
  <si>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</si>
  <si>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</si>
  <si>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</si>
  <si>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</si>
  <si>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</si>
  <si>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</si>
  <si>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SLOPE( )</t>
  </si>
  <si>
    <t>ASPECT( )</t>
  </si>
  <si>
    <t>-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</si>
</sst>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0.0"/>
    <numFmt numFmtId="165" formatCode="hh:mm"/>
    <numFmt numFmtId="166" formatCode="0.000"/>
  </numFmts>
  <fonts count="15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0"/>
    </font>
    <font>
      <vertAlign val="superscript"/>
      <sz val="8"/>
      <name val="Arial"/>
      <family val="2"/>
    </font>
    <font>
      <sz val="9.75"/>
      <name val="Arial"/>
      <family val="0"/>
    </font>
    <font>
      <b/>
      <sz val="11.75"/>
      <name val="Arial"/>
      <family val="2"/>
    </font>
    <font>
      <b/>
      <sz val="9.75"/>
      <name val="Arial"/>
      <family val="2"/>
    </font>
    <font>
      <sz val="15.75"/>
      <name val="Arial"/>
      <family val="0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sz val="10"/>
      <name val="Courier New"/>
      <family val="3"/>
    </font>
    <font>
      <sz val="10"/>
      <name val="Courier New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164" fontId="3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1" fontId="3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1" fontId="3" fillId="0" borderId="0" xfId="0" applyNumberFormat="1" applyFont="1" applyAlignment="1">
      <alignment/>
    </xf>
    <xf numFmtId="165" fontId="3" fillId="0" borderId="0" xfId="0" applyNumberFormat="1" applyFont="1" applyAlignment="1">
      <alignment horizontal="right" wrapText="1"/>
    </xf>
    <xf numFmtId="166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2" fontId="3" fillId="0" borderId="0" xfId="0" applyNumberFormat="1" applyFont="1" applyAlignment="1">
      <alignment horizontal="right"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16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2" fontId="14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Differences in Radiation and Tmax for Selected Site Pairs (+- 20m)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JAN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'tmax diffs'!$B$4:$B$22</c:f>
              <c:numCache>
                <c:ptCount val="19"/>
                <c:pt idx="0">
                  <c:v>-2.4</c:v>
                </c:pt>
                <c:pt idx="1">
                  <c:v>-0.6999999999999997</c:v>
                </c:pt>
                <c:pt idx="2">
                  <c:v>5.3</c:v>
                </c:pt>
                <c:pt idx="3">
                  <c:v>2.5999999999999996</c:v>
                </c:pt>
                <c:pt idx="4">
                  <c:v>2.6999999999999997</c:v>
                </c:pt>
                <c:pt idx="5">
                  <c:v>0.7999999999999998</c:v>
                </c:pt>
                <c:pt idx="6">
                  <c:v>2.6</c:v>
                </c:pt>
                <c:pt idx="7">
                  <c:v>1.9</c:v>
                </c:pt>
                <c:pt idx="8">
                  <c:v>0.7000000000000002</c:v>
                </c:pt>
                <c:pt idx="9">
                  <c:v>-1.7000000000000002</c:v>
                </c:pt>
                <c:pt idx="10">
                  <c:v>3.8000000000000003</c:v>
                </c:pt>
                <c:pt idx="11">
                  <c:v>0.7000000000000002</c:v>
                </c:pt>
                <c:pt idx="12">
                  <c:v>-0.5</c:v>
                </c:pt>
                <c:pt idx="13">
                  <c:v>-0.7000000000000002</c:v>
                </c:pt>
                <c:pt idx="14">
                  <c:v>-2.3999999999999995</c:v>
                </c:pt>
                <c:pt idx="15">
                  <c:v>1.1999999999999997</c:v>
                </c:pt>
                <c:pt idx="16">
                  <c:v>-1.0999999999999996</c:v>
                </c:pt>
                <c:pt idx="17">
                  <c:v>-1.2000000000000002</c:v>
                </c:pt>
                <c:pt idx="18">
                  <c:v>0.10000000000000009</c:v>
                </c:pt>
              </c:numCache>
            </c:numRef>
          </c:xVal>
          <c:yVal>
            <c:numRef>
              <c:f>'radn diffs'!$B$4:$B$22</c:f>
              <c:numCache>
                <c:ptCount val="19"/>
                <c:pt idx="0">
                  <c:v>0.4168969941507247</c:v>
                </c:pt>
                <c:pt idx="1">
                  <c:v>0.3703098884216961</c:v>
                </c:pt>
                <c:pt idx="2">
                  <c:v>2.1852842461266517</c:v>
                </c:pt>
                <c:pt idx="3">
                  <c:v>2.9542688458831887</c:v>
                </c:pt>
                <c:pt idx="4">
                  <c:v>3.211133140906778</c:v>
                </c:pt>
                <c:pt idx="5">
                  <c:v>0.3463319711284667</c:v>
                </c:pt>
                <c:pt idx="6">
                  <c:v>2.5454762072068116</c:v>
                </c:pt>
                <c:pt idx="7">
                  <c:v>2.8648011697783113</c:v>
                </c:pt>
                <c:pt idx="8">
                  <c:v>0.9200689414390414</c:v>
                </c:pt>
                <c:pt idx="9">
                  <c:v>0.04658710572902858</c:v>
                </c:pt>
                <c:pt idx="10">
                  <c:v>-0.23233032446241458</c:v>
                </c:pt>
                <c:pt idx="11">
                  <c:v>0.3193249625715001</c:v>
                </c:pt>
                <c:pt idx="12">
                  <c:v>0.1008459609135055</c:v>
                </c:pt>
                <c:pt idx="13">
                  <c:v>0.11876902776549225</c:v>
                </c:pt>
                <c:pt idx="14">
                  <c:v>-1.1350692904164348</c:v>
                </c:pt>
                <c:pt idx="15">
                  <c:v>-0.05450518195985077</c:v>
                </c:pt>
                <c:pt idx="16">
                  <c:v>0.3539421629131085</c:v>
                </c:pt>
                <c:pt idx="17">
                  <c:v>0.017923066851986746</c:v>
                </c:pt>
                <c:pt idx="18">
                  <c:v>0.25686429502358954</c:v>
                </c:pt>
              </c:numCache>
            </c:numRef>
          </c:yVal>
          <c:smooth val="0"/>
        </c:ser>
        <c:ser>
          <c:idx val="2"/>
          <c:order val="1"/>
          <c:tx>
            <c:v>APR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trendline>
            <c:spPr>
              <a:ln w="25400">
                <a:solidFill>
                  <a:srgbClr val="FFFF00"/>
                </a:solidFill>
              </a:ln>
            </c:spPr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'tmax diffs'!$E$4:$E$22</c:f>
              <c:numCache>
                <c:ptCount val="19"/>
                <c:pt idx="0">
                  <c:v>-0.6999999999999993</c:v>
                </c:pt>
                <c:pt idx="1">
                  <c:v>0.20000000000000107</c:v>
                </c:pt>
                <c:pt idx="2">
                  <c:v>6.7</c:v>
                </c:pt>
                <c:pt idx="3">
                  <c:v>4.4</c:v>
                </c:pt>
                <c:pt idx="4">
                  <c:v>4.500000000000001</c:v>
                </c:pt>
                <c:pt idx="5">
                  <c:v>0.3000000000000007</c:v>
                </c:pt>
                <c:pt idx="6">
                  <c:v>4.3</c:v>
                </c:pt>
                <c:pt idx="7">
                  <c:v>4.2</c:v>
                </c:pt>
                <c:pt idx="8">
                  <c:v>1.1999999999999993</c:v>
                </c:pt>
                <c:pt idx="9">
                  <c:v>-0.9000000000000004</c:v>
                </c:pt>
                <c:pt idx="10">
                  <c:v>3.4000000000000004</c:v>
                </c:pt>
                <c:pt idx="11">
                  <c:v>0.09999999999999964</c:v>
                </c:pt>
                <c:pt idx="12">
                  <c:v>-0.1999999999999993</c:v>
                </c:pt>
                <c:pt idx="13">
                  <c:v>-2.5</c:v>
                </c:pt>
                <c:pt idx="14">
                  <c:v>-2.6999999999999993</c:v>
                </c:pt>
                <c:pt idx="15">
                  <c:v>1.3000000000000007</c:v>
                </c:pt>
                <c:pt idx="16">
                  <c:v>0.3000000000000007</c:v>
                </c:pt>
                <c:pt idx="17">
                  <c:v>-2.6999999999999993</c:v>
                </c:pt>
                <c:pt idx="18">
                  <c:v>0.10000000000000053</c:v>
                </c:pt>
              </c:numCache>
            </c:numRef>
          </c:xVal>
          <c:yVal>
            <c:numRef>
              <c:f>'radn diffs'!$E$4:$E$22</c:f>
              <c:numCache>
                <c:ptCount val="19"/>
                <c:pt idx="0">
                  <c:v>1.770119267441558</c:v>
                </c:pt>
                <c:pt idx="1">
                  <c:v>2.5348374923900936</c:v>
                </c:pt>
                <c:pt idx="2">
                  <c:v>11.21079219728274</c:v>
                </c:pt>
                <c:pt idx="3">
                  <c:v>13.863048907015967</c:v>
                </c:pt>
                <c:pt idx="4">
                  <c:v>14.188989577044392</c:v>
                </c:pt>
                <c:pt idx="5">
                  <c:v>0.8471640325503902</c:v>
                </c:pt>
                <c:pt idx="6">
                  <c:v>12.82474753411922</c:v>
                </c:pt>
                <c:pt idx="7">
                  <c:v>13.341825544494002</c:v>
                </c:pt>
                <c:pt idx="8">
                  <c:v>5.200934164445914</c:v>
                </c:pt>
                <c:pt idx="9">
                  <c:v>-0.7647182249485356</c:v>
                </c:pt>
                <c:pt idx="10">
                  <c:v>-2.4721548099130457</c:v>
                </c:pt>
                <c:pt idx="11">
                  <c:v>0.5170780103747827</c:v>
                </c:pt>
                <c:pt idx="12">
                  <c:v>-0.49672797502881894</c:v>
                </c:pt>
                <c:pt idx="13">
                  <c:v>-1.3119443886867153</c:v>
                </c:pt>
                <c:pt idx="14">
                  <c:v>-7.242404706459325</c:v>
                </c:pt>
                <c:pt idx="15">
                  <c:v>-1.008561880440151</c:v>
                </c:pt>
                <c:pt idx="16">
                  <c:v>-0.20028652584243867</c:v>
                </c:pt>
                <c:pt idx="17">
                  <c:v>-0.8152164136578963</c:v>
                </c:pt>
                <c:pt idx="18">
                  <c:v>0.32594067002842486</c:v>
                </c:pt>
              </c:numCache>
            </c:numRef>
          </c:yVal>
          <c:smooth val="0"/>
        </c:ser>
        <c:ser>
          <c:idx val="1"/>
          <c:order val="2"/>
          <c:tx>
            <c:v>JUL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spPr>
              <a:ln w="25400">
                <a:solidFill>
                  <a:srgbClr val="FF00FF"/>
                </a:solidFill>
              </a:ln>
            </c:spPr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'tmax diffs'!$H$4:$H$22</c:f>
              <c:numCache>
                <c:ptCount val="19"/>
                <c:pt idx="0">
                  <c:v>2</c:v>
                </c:pt>
                <c:pt idx="1">
                  <c:v>1.6999999999999993</c:v>
                </c:pt>
                <c:pt idx="2">
                  <c:v>3.1999999999999993</c:v>
                </c:pt>
                <c:pt idx="3">
                  <c:v>5.5</c:v>
                </c:pt>
                <c:pt idx="4">
                  <c:v>2.900000000000002</c:v>
                </c:pt>
                <c:pt idx="5">
                  <c:v>2.200000000000003</c:v>
                </c:pt>
                <c:pt idx="6">
                  <c:v>2.1999999999999993</c:v>
                </c:pt>
                <c:pt idx="7">
                  <c:v>0.6999999999999993</c:v>
                </c:pt>
                <c:pt idx="8">
                  <c:v>2.6999999999999993</c:v>
                </c:pt>
                <c:pt idx="9">
                  <c:v>0.3000000000000007</c:v>
                </c:pt>
                <c:pt idx="10">
                  <c:v>1.5</c:v>
                </c:pt>
                <c:pt idx="11">
                  <c:v>1.5</c:v>
                </c:pt>
                <c:pt idx="12">
                  <c:v>0.5</c:v>
                </c:pt>
                <c:pt idx="13">
                  <c:v>-4.800000000000001</c:v>
                </c:pt>
                <c:pt idx="14">
                  <c:v>-3</c:v>
                </c:pt>
                <c:pt idx="15">
                  <c:v>0.3000000000000007</c:v>
                </c:pt>
                <c:pt idx="16">
                  <c:v>-0.6000000000000014</c:v>
                </c:pt>
                <c:pt idx="17">
                  <c:v>-4.300000000000001</c:v>
                </c:pt>
                <c:pt idx="18">
                  <c:v>-2.599999999999998</c:v>
                </c:pt>
              </c:numCache>
            </c:numRef>
          </c:xVal>
          <c:yVal>
            <c:numRef>
              <c:f>'radn diffs'!$H$4:$H$22</c:f>
              <c:numCache>
                <c:ptCount val="19"/>
                <c:pt idx="0">
                  <c:v>2.3081921127081397</c:v>
                </c:pt>
                <c:pt idx="1">
                  <c:v>3.6000341218408707</c:v>
                </c:pt>
                <c:pt idx="2">
                  <c:v>17.790265718621956</c:v>
                </c:pt>
                <c:pt idx="3">
                  <c:v>19.724796030467864</c:v>
                </c:pt>
                <c:pt idx="4">
                  <c:v>21.030898521202374</c:v>
                </c:pt>
                <c:pt idx="5">
                  <c:v>2.0063549661475477</c:v>
                </c:pt>
                <c:pt idx="6">
                  <c:v>17.901474121952372</c:v>
                </c:pt>
                <c:pt idx="7">
                  <c:v>19.024543555054827</c:v>
                </c:pt>
                <c:pt idx="8">
                  <c:v>11.67457175834631</c:v>
                </c:pt>
                <c:pt idx="9">
                  <c:v>-1.291842009132731</c:v>
                </c:pt>
                <c:pt idx="10">
                  <c:v>-1.1452649168222013</c:v>
                </c:pt>
                <c:pt idx="11">
                  <c:v>1.1230694331024549</c:v>
                </c:pt>
                <c:pt idx="12">
                  <c:v>-0.9508546038440198</c:v>
                </c:pt>
                <c:pt idx="13">
                  <c:v>-1.7868127038602255</c:v>
                </c:pt>
                <c:pt idx="14">
                  <c:v>-8.143257356651002</c:v>
                </c:pt>
                <c:pt idx="15">
                  <c:v>-0.821471497944473</c:v>
                </c:pt>
                <c:pt idx="16">
                  <c:v>-1.218014493744764</c:v>
                </c:pt>
                <c:pt idx="17">
                  <c:v>-0.8359581000162057</c:v>
                </c:pt>
                <c:pt idx="18">
                  <c:v>1.3061024907345096</c:v>
                </c:pt>
              </c:numCache>
            </c:numRef>
          </c:yVal>
          <c:smooth val="0"/>
        </c:ser>
        <c:ser>
          <c:idx val="3"/>
          <c:order val="3"/>
          <c:tx>
            <c:v>OCT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'tmax diffs'!$K$4:$K$22</c:f>
              <c:numCache>
                <c:ptCount val="19"/>
                <c:pt idx="0">
                  <c:v>-4.600000000000001</c:v>
                </c:pt>
                <c:pt idx="1">
                  <c:v>-2</c:v>
                </c:pt>
                <c:pt idx="2">
                  <c:v>6.300000000000001</c:v>
                </c:pt>
                <c:pt idx="3">
                  <c:v>5.199999999999999</c:v>
                </c:pt>
                <c:pt idx="4">
                  <c:v>2.799999999999999</c:v>
                </c:pt>
                <c:pt idx="5">
                  <c:v>2</c:v>
                </c:pt>
                <c:pt idx="6">
                  <c:v>2.6999999999999993</c:v>
                </c:pt>
                <c:pt idx="7">
                  <c:v>0.7999999999999989</c:v>
                </c:pt>
                <c:pt idx="8">
                  <c:v>1</c:v>
                </c:pt>
                <c:pt idx="9">
                  <c:v>-2.6000000000000014</c:v>
                </c:pt>
                <c:pt idx="10">
                  <c:v>3.8000000000000007</c:v>
                </c:pt>
                <c:pt idx="11">
                  <c:v>1.9000000000000004</c:v>
                </c:pt>
                <c:pt idx="12">
                  <c:v>-0.29999999999999893</c:v>
                </c:pt>
                <c:pt idx="13">
                  <c:v>-2.1000000000000014</c:v>
                </c:pt>
                <c:pt idx="14">
                  <c:v>-2.700000000000001</c:v>
                </c:pt>
                <c:pt idx="15">
                  <c:v>1.200000000000001</c:v>
                </c:pt>
                <c:pt idx="16">
                  <c:v>-0.7000000000000011</c:v>
                </c:pt>
                <c:pt idx="17">
                  <c:v>-2.4000000000000004</c:v>
                </c:pt>
                <c:pt idx="18">
                  <c:v>-2.4000000000000004</c:v>
                </c:pt>
              </c:numCache>
            </c:numRef>
          </c:xVal>
          <c:yVal>
            <c:numRef>
              <c:f>'radn diffs'!$K$4:$K$22</c:f>
              <c:numCache>
                <c:ptCount val="19"/>
                <c:pt idx="0">
                  <c:v>-0.0055034738970136665</c:v>
                </c:pt>
                <c:pt idx="1">
                  <c:v>0.706286423113816</c:v>
                </c:pt>
                <c:pt idx="2">
                  <c:v>6.228478438333063</c:v>
                </c:pt>
                <c:pt idx="3">
                  <c:v>8.61504290091241</c:v>
                </c:pt>
                <c:pt idx="4">
                  <c:v>8.859611912729534</c:v>
                </c:pt>
                <c:pt idx="5">
                  <c:v>1.4433380746848083</c:v>
                </c:pt>
                <c:pt idx="6">
                  <c:v>6.739880402359836</c:v>
                </c:pt>
                <c:pt idx="7">
                  <c:v>7.4162738380447255</c:v>
                </c:pt>
                <c:pt idx="8">
                  <c:v>2.8579528545618915</c:v>
                </c:pt>
                <c:pt idx="9">
                  <c:v>-0.7117898970108296</c:v>
                </c:pt>
                <c:pt idx="10">
                  <c:v>-1.6144842033480373</c:v>
                </c:pt>
                <c:pt idx="11">
                  <c:v>0.6763934356848887</c:v>
                </c:pt>
                <c:pt idx="12">
                  <c:v>-0.1024409668298536</c:v>
                </c:pt>
                <c:pt idx="13">
                  <c:v>-0.2737316671616623</c:v>
                </c:pt>
                <c:pt idx="14">
                  <c:v>-4.253527786498724</c:v>
                </c:pt>
                <c:pt idx="15">
                  <c:v>-0.43266513201822177</c:v>
                </c:pt>
                <c:pt idx="16">
                  <c:v>0.33852455471373766</c:v>
                </c:pt>
                <c:pt idx="17">
                  <c:v>-0.1712907003318087</c:v>
                </c:pt>
                <c:pt idx="18">
                  <c:v>0.24456901181712265</c:v>
                </c:pt>
              </c:numCache>
            </c:numRef>
          </c:yVal>
          <c:smooth val="0"/>
        </c:ser>
        <c:axId val="24632244"/>
        <c:axId val="20363605"/>
      </c:scatterChart>
      <c:valAx>
        <c:axId val="246322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Differences in Tmax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363605"/>
        <c:crossesAt val="-20"/>
        <c:crossBetween val="midCat"/>
        <c:dispUnits/>
      </c:valAx>
      <c:valAx>
        <c:axId val="203636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Differences in Radiation 
(MJ.m-2.day-1)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632244"/>
        <c:crossesAt val="-20"/>
        <c:crossBetween val="midCat"/>
        <c:dispUnits/>
      </c:valAx>
      <c:spPr>
        <a:solidFill>
          <a:srgbClr val="C0C0C0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Differences in Radiation and Tmax for Selected Site Pairs (+- 20m), Radiation Normalized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JAN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'tmax diffs'!$B$4:$B$22</c:f>
              <c:numCache>
                <c:ptCount val="19"/>
                <c:pt idx="0">
                  <c:v>-2.4</c:v>
                </c:pt>
                <c:pt idx="1">
                  <c:v>-0.6999999999999997</c:v>
                </c:pt>
                <c:pt idx="2">
                  <c:v>5.3</c:v>
                </c:pt>
                <c:pt idx="3">
                  <c:v>2.5999999999999996</c:v>
                </c:pt>
                <c:pt idx="4">
                  <c:v>2.6999999999999997</c:v>
                </c:pt>
                <c:pt idx="5">
                  <c:v>0.7999999999999998</c:v>
                </c:pt>
                <c:pt idx="6">
                  <c:v>2.6</c:v>
                </c:pt>
                <c:pt idx="7">
                  <c:v>1.9</c:v>
                </c:pt>
                <c:pt idx="8">
                  <c:v>0.7000000000000002</c:v>
                </c:pt>
                <c:pt idx="9">
                  <c:v>-1.7000000000000002</c:v>
                </c:pt>
                <c:pt idx="10">
                  <c:v>3.8000000000000003</c:v>
                </c:pt>
                <c:pt idx="11">
                  <c:v>0.7000000000000002</c:v>
                </c:pt>
                <c:pt idx="12">
                  <c:v>-0.5</c:v>
                </c:pt>
                <c:pt idx="13">
                  <c:v>-0.7000000000000002</c:v>
                </c:pt>
                <c:pt idx="14">
                  <c:v>-2.3999999999999995</c:v>
                </c:pt>
                <c:pt idx="15">
                  <c:v>1.1999999999999997</c:v>
                </c:pt>
                <c:pt idx="16">
                  <c:v>-1.0999999999999996</c:v>
                </c:pt>
                <c:pt idx="17">
                  <c:v>-1.2000000000000002</c:v>
                </c:pt>
                <c:pt idx="18">
                  <c:v>0.10000000000000009</c:v>
                </c:pt>
              </c:numCache>
            </c:numRef>
          </c:xVal>
          <c:yVal>
            <c:numRef>
              <c:f>'normzd ave radn diffs'!$B$4:$B$22</c:f>
              <c:numCache>
                <c:ptCount val="19"/>
                <c:pt idx="0">
                  <c:v>0.4288234872724389</c:v>
                </c:pt>
                <c:pt idx="1">
                  <c:v>0.37199075608601456</c:v>
                </c:pt>
                <c:pt idx="2">
                  <c:v>1.1788920397301417</c:v>
                </c:pt>
                <c:pt idx="3">
                  <c:v>1.4133975668858134</c:v>
                </c:pt>
                <c:pt idx="4">
                  <c:v>1.6368655532220535</c:v>
                </c:pt>
                <c:pt idx="5">
                  <c:v>0.10203766909445681</c:v>
                </c:pt>
                <c:pt idx="6">
                  <c:v>1.3065423298239331</c:v>
                </c:pt>
                <c:pt idx="7">
                  <c:v>1.6017079799290406</c:v>
                </c:pt>
                <c:pt idx="8">
                  <c:v>0.827347804729916</c:v>
                </c:pt>
                <c:pt idx="9">
                  <c:v>0.059193337409231175</c:v>
                </c:pt>
                <c:pt idx="10">
                  <c:v>-0.4742661939828745</c:v>
                </c:pt>
                <c:pt idx="11">
                  <c:v>0.6190227820062201</c:v>
                </c:pt>
                <c:pt idx="12">
                  <c:v>0.15344877071165772</c:v>
                </c:pt>
                <c:pt idx="13">
                  <c:v>0.183219163788293</c:v>
                </c:pt>
                <c:pt idx="14">
                  <c:v>-1.1160234253468437</c:v>
                </c:pt>
                <c:pt idx="15">
                  <c:v>-0.09698184695262804</c:v>
                </c:pt>
                <c:pt idx="16">
                  <c:v>0.5861622155117319</c:v>
                </c:pt>
                <c:pt idx="17">
                  <c:v>0.029981121048263434</c:v>
                </c:pt>
                <c:pt idx="18">
                  <c:v>0.5300291108155539</c:v>
                </c:pt>
              </c:numCache>
            </c:numRef>
          </c:yVal>
          <c:smooth val="0"/>
        </c:ser>
        <c:ser>
          <c:idx val="2"/>
          <c:order val="1"/>
          <c:tx>
            <c:v>APR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trendline>
            <c:spPr>
              <a:ln w="25400">
                <a:solidFill>
                  <a:srgbClr val="FFFF00"/>
                </a:solidFill>
              </a:ln>
            </c:spPr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'tmax diffs'!$E$4:$E$22</c:f>
              <c:numCache>
                <c:ptCount val="19"/>
                <c:pt idx="0">
                  <c:v>-0.6999999999999993</c:v>
                </c:pt>
                <c:pt idx="1">
                  <c:v>0.20000000000000107</c:v>
                </c:pt>
                <c:pt idx="2">
                  <c:v>6.7</c:v>
                </c:pt>
                <c:pt idx="3">
                  <c:v>4.4</c:v>
                </c:pt>
                <c:pt idx="4">
                  <c:v>4.500000000000001</c:v>
                </c:pt>
                <c:pt idx="5">
                  <c:v>0.3000000000000007</c:v>
                </c:pt>
                <c:pt idx="6">
                  <c:v>4.3</c:v>
                </c:pt>
                <c:pt idx="7">
                  <c:v>4.2</c:v>
                </c:pt>
                <c:pt idx="8">
                  <c:v>1.1999999999999993</c:v>
                </c:pt>
                <c:pt idx="9">
                  <c:v>-0.9000000000000004</c:v>
                </c:pt>
                <c:pt idx="10">
                  <c:v>3.4000000000000004</c:v>
                </c:pt>
                <c:pt idx="11">
                  <c:v>0.09999999999999964</c:v>
                </c:pt>
                <c:pt idx="12">
                  <c:v>-0.1999999999999993</c:v>
                </c:pt>
                <c:pt idx="13">
                  <c:v>-2.5</c:v>
                </c:pt>
                <c:pt idx="14">
                  <c:v>-2.6999999999999993</c:v>
                </c:pt>
                <c:pt idx="15">
                  <c:v>1.3000000000000007</c:v>
                </c:pt>
                <c:pt idx="16">
                  <c:v>0.3000000000000007</c:v>
                </c:pt>
                <c:pt idx="17">
                  <c:v>-2.6999999999999993</c:v>
                </c:pt>
                <c:pt idx="18">
                  <c:v>0.10000000000000053</c:v>
                </c:pt>
              </c:numCache>
            </c:numRef>
          </c:xVal>
          <c:yVal>
            <c:numRef>
              <c:f>'normzd ave radn diffs'!$E$4:$E$22</c:f>
              <c:numCache>
                <c:ptCount val="19"/>
                <c:pt idx="0">
                  <c:v>0.4474582117612378</c:v>
                </c:pt>
                <c:pt idx="1">
                  <c:v>0.7093263890037754</c:v>
                </c:pt>
                <c:pt idx="2">
                  <c:v>1.3491143119788567</c:v>
                </c:pt>
                <c:pt idx="3">
                  <c:v>1.5913769209244544</c:v>
                </c:pt>
                <c:pt idx="4">
                  <c:v>1.6598445834923987</c:v>
                </c:pt>
                <c:pt idx="5">
                  <c:v>0.05566380772072838</c:v>
                </c:pt>
                <c:pt idx="6">
                  <c:v>1.529789484725118</c:v>
                </c:pt>
                <c:pt idx="7">
                  <c:v>1.6421107716391692</c:v>
                </c:pt>
                <c:pt idx="8">
                  <c:v>1.1592157956564129</c:v>
                </c:pt>
                <c:pt idx="9">
                  <c:v>-0.28443789140798814</c:v>
                </c:pt>
                <c:pt idx="10">
                  <c:v>-0.9289041940907335</c:v>
                </c:pt>
                <c:pt idx="11">
                  <c:v>0.30195594684784105</c:v>
                </c:pt>
                <c:pt idx="12">
                  <c:v>-0.2536142172445723</c:v>
                </c:pt>
                <c:pt idx="13">
                  <c:v>-0.5544508726403662</c:v>
                </c:pt>
                <c:pt idx="14">
                  <c:v>-1.3342113241228843</c:v>
                </c:pt>
                <c:pt idx="15">
                  <c:v>-0.4878405773982266</c:v>
                </c:pt>
                <c:pt idx="16">
                  <c:v>-0.07291810885853298</c:v>
                </c:pt>
                <c:pt idx="17">
                  <c:v>-0.31179763821512674</c:v>
                </c:pt>
                <c:pt idx="18">
                  <c:v>0.20158868225809004</c:v>
                </c:pt>
              </c:numCache>
            </c:numRef>
          </c:yVal>
          <c:smooth val="0"/>
        </c:ser>
        <c:ser>
          <c:idx val="1"/>
          <c:order val="2"/>
          <c:tx>
            <c:v>JUL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spPr>
              <a:ln w="25400">
                <a:solidFill>
                  <a:srgbClr val="FF00FF"/>
                </a:solidFill>
              </a:ln>
            </c:spPr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'tmax diffs'!$H$4:$H$22</c:f>
              <c:numCache>
                <c:ptCount val="19"/>
                <c:pt idx="0">
                  <c:v>2</c:v>
                </c:pt>
                <c:pt idx="1">
                  <c:v>1.6999999999999993</c:v>
                </c:pt>
                <c:pt idx="2">
                  <c:v>3.1999999999999993</c:v>
                </c:pt>
                <c:pt idx="3">
                  <c:v>5.5</c:v>
                </c:pt>
                <c:pt idx="4">
                  <c:v>2.900000000000002</c:v>
                </c:pt>
                <c:pt idx="5">
                  <c:v>2.200000000000003</c:v>
                </c:pt>
                <c:pt idx="6">
                  <c:v>2.1999999999999993</c:v>
                </c:pt>
                <c:pt idx="7">
                  <c:v>0.6999999999999993</c:v>
                </c:pt>
                <c:pt idx="8">
                  <c:v>2.6999999999999993</c:v>
                </c:pt>
                <c:pt idx="9">
                  <c:v>0.3000000000000007</c:v>
                </c:pt>
                <c:pt idx="10">
                  <c:v>1.5</c:v>
                </c:pt>
                <c:pt idx="11">
                  <c:v>1.5</c:v>
                </c:pt>
                <c:pt idx="12">
                  <c:v>0.5</c:v>
                </c:pt>
                <c:pt idx="13">
                  <c:v>-4.800000000000001</c:v>
                </c:pt>
                <c:pt idx="14">
                  <c:v>-3</c:v>
                </c:pt>
                <c:pt idx="15">
                  <c:v>0.3000000000000007</c:v>
                </c:pt>
                <c:pt idx="16">
                  <c:v>-0.6000000000000014</c:v>
                </c:pt>
                <c:pt idx="17">
                  <c:v>-4.300000000000001</c:v>
                </c:pt>
                <c:pt idx="18">
                  <c:v>-2.599999999999998</c:v>
                </c:pt>
              </c:numCache>
            </c:numRef>
          </c:xVal>
          <c:yVal>
            <c:numRef>
              <c:f>'normzd ave radn diffs'!$H$4:$H$22</c:f>
              <c:numCache>
                <c:ptCount val="19"/>
                <c:pt idx="0">
                  <c:v>0.3028056410021334</c:v>
                </c:pt>
                <c:pt idx="1">
                  <c:v>0.5160034024507184</c:v>
                </c:pt>
                <c:pt idx="2">
                  <c:v>1.335649237154647</c:v>
                </c:pt>
                <c:pt idx="3">
                  <c:v>1.4036162875262854</c:v>
                </c:pt>
                <c:pt idx="4">
                  <c:v>1.5694947045104846</c:v>
                </c:pt>
                <c:pt idx="5">
                  <c:v>0.08756763303353003</c:v>
                </c:pt>
                <c:pt idx="6">
                  <c:v>1.3814841438292822</c:v>
                </c:pt>
                <c:pt idx="7">
                  <c:v>1.5346567002791365</c:v>
                </c:pt>
                <c:pt idx="8">
                  <c:v>1.3538503696111446</c:v>
                </c:pt>
                <c:pt idx="9">
                  <c:v>-0.22186426444897414</c:v>
                </c:pt>
                <c:pt idx="10">
                  <c:v>-0.35952268165287854</c:v>
                </c:pt>
                <c:pt idx="11">
                  <c:v>0.3259170679889125</c:v>
                </c:pt>
                <c:pt idx="12">
                  <c:v>-0.34196206166934456</c:v>
                </c:pt>
                <c:pt idx="13">
                  <c:v>-0.5586296337175866</c:v>
                </c:pt>
                <c:pt idx="14">
                  <c:v>-1.4470825611766298</c:v>
                </c:pt>
                <c:pt idx="15">
                  <c:v>-0.287393482858622</c:v>
                </c:pt>
                <c:pt idx="16">
                  <c:v>-0.3963800811294357</c:v>
                </c:pt>
                <c:pt idx="17">
                  <c:v>-0.22753403684813425</c:v>
                </c:pt>
                <c:pt idx="18">
                  <c:v>0.3692275874571605</c:v>
                </c:pt>
              </c:numCache>
            </c:numRef>
          </c:yVal>
          <c:smooth val="0"/>
        </c:ser>
        <c:ser>
          <c:idx val="3"/>
          <c:order val="3"/>
          <c:tx>
            <c:v>OCT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'tmax diffs'!$K$4:$K$22</c:f>
              <c:numCache>
                <c:ptCount val="19"/>
                <c:pt idx="0">
                  <c:v>-4.600000000000001</c:v>
                </c:pt>
                <c:pt idx="1">
                  <c:v>-2</c:v>
                </c:pt>
                <c:pt idx="2">
                  <c:v>6.300000000000001</c:v>
                </c:pt>
                <c:pt idx="3">
                  <c:v>5.199999999999999</c:v>
                </c:pt>
                <c:pt idx="4">
                  <c:v>2.799999999999999</c:v>
                </c:pt>
                <c:pt idx="5">
                  <c:v>2</c:v>
                </c:pt>
                <c:pt idx="6">
                  <c:v>2.6999999999999993</c:v>
                </c:pt>
                <c:pt idx="7">
                  <c:v>0.7999999999999989</c:v>
                </c:pt>
                <c:pt idx="8">
                  <c:v>1</c:v>
                </c:pt>
                <c:pt idx="9">
                  <c:v>-2.6000000000000014</c:v>
                </c:pt>
                <c:pt idx="10">
                  <c:v>3.8000000000000007</c:v>
                </c:pt>
                <c:pt idx="11">
                  <c:v>1.9000000000000004</c:v>
                </c:pt>
                <c:pt idx="12">
                  <c:v>-0.29999999999999893</c:v>
                </c:pt>
                <c:pt idx="13">
                  <c:v>-2.1000000000000014</c:v>
                </c:pt>
                <c:pt idx="14">
                  <c:v>-2.700000000000001</c:v>
                </c:pt>
                <c:pt idx="15">
                  <c:v>1.200000000000001</c:v>
                </c:pt>
                <c:pt idx="16">
                  <c:v>-0.7000000000000011</c:v>
                </c:pt>
                <c:pt idx="17">
                  <c:v>-2.4000000000000004</c:v>
                </c:pt>
                <c:pt idx="18">
                  <c:v>-2.4000000000000004</c:v>
                </c:pt>
              </c:numCache>
            </c:numRef>
          </c:xVal>
          <c:yVal>
            <c:numRef>
              <c:f>'normzd ave radn diffs'!$K$4:$K$22</c:f>
              <c:numCache>
                <c:ptCount val="19"/>
                <c:pt idx="0">
                  <c:v>-0.0028506492648362265</c:v>
                </c:pt>
                <c:pt idx="1">
                  <c:v>0.4485187762462855</c:v>
                </c:pt>
                <c:pt idx="2">
                  <c:v>1.347556216814459</c:v>
                </c:pt>
                <c:pt idx="3">
                  <c:v>1.6327690649244329</c:v>
                </c:pt>
                <c:pt idx="4">
                  <c:v>1.718959729177669</c:v>
                </c:pt>
                <c:pt idx="5">
                  <c:v>0.16286469415839516</c:v>
                </c:pt>
                <c:pt idx="6">
                  <c:v>1.412800434801634</c:v>
                </c:pt>
                <c:pt idx="7">
                  <c:v>1.6732015095633546</c:v>
                </c:pt>
                <c:pt idx="8">
                  <c:v>1.246233824134077</c:v>
                </c:pt>
                <c:pt idx="9">
                  <c:v>-0.4512251947934065</c:v>
                </c:pt>
                <c:pt idx="10">
                  <c:v>-1.0732300083270307</c:v>
                </c:pt>
                <c:pt idx="11">
                  <c:v>0.6366384601144195</c:v>
                </c:pt>
                <c:pt idx="12">
                  <c:v>-0.09819808022983154</c:v>
                </c:pt>
                <c:pt idx="13">
                  <c:v>-0.24248659538506057</c:v>
                </c:pt>
                <c:pt idx="14">
                  <c:v>-1.2791116585740216</c:v>
                </c:pt>
                <c:pt idx="15">
                  <c:v>-0.3310740552916426</c:v>
                </c:pt>
                <c:pt idx="16">
                  <c:v>0.21398195284791613</c:v>
                </c:pt>
                <c:pt idx="17">
                  <c:v>-0.1451525983453013</c:v>
                </c:pt>
                <c:pt idx="18">
                  <c:v>0.28890667416155896</c:v>
                </c:pt>
              </c:numCache>
            </c:numRef>
          </c:yVal>
          <c:smooth val="0"/>
        </c:ser>
        <c:axId val="49054718"/>
        <c:axId val="38839279"/>
      </c:scatterChart>
      <c:valAx>
        <c:axId val="490547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Differences in Tmax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839279"/>
        <c:crossesAt val="-20"/>
        <c:crossBetween val="midCat"/>
        <c:dispUnits/>
      </c:valAx>
      <c:valAx>
        <c:axId val="388392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Differences in Radiation 
(MJ.m-2.day-1)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054718"/>
        <c:crossesAt val="-20"/>
        <c:crossBetween val="midCat"/>
        <c:dispUnits/>
      </c:valAx>
      <c:spPr>
        <a:solidFill>
          <a:srgbClr val="C0C0C0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Differences in Radiation and Tmax for Selected Site Pairs (+- 50m)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JAN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'tmax diffs'!$B$4:$B$42</c:f>
              <c:numCache>
                <c:ptCount val="39"/>
                <c:pt idx="0">
                  <c:v>-2.4</c:v>
                </c:pt>
                <c:pt idx="1">
                  <c:v>-0.6999999999999997</c:v>
                </c:pt>
                <c:pt idx="2">
                  <c:v>5.3</c:v>
                </c:pt>
                <c:pt idx="3">
                  <c:v>2.5999999999999996</c:v>
                </c:pt>
                <c:pt idx="4">
                  <c:v>2.6999999999999997</c:v>
                </c:pt>
                <c:pt idx="5">
                  <c:v>0.7999999999999998</c:v>
                </c:pt>
                <c:pt idx="6">
                  <c:v>2.6</c:v>
                </c:pt>
                <c:pt idx="7">
                  <c:v>1.9</c:v>
                </c:pt>
                <c:pt idx="8">
                  <c:v>0.7000000000000002</c:v>
                </c:pt>
                <c:pt idx="9">
                  <c:v>-1.7000000000000002</c:v>
                </c:pt>
                <c:pt idx="10">
                  <c:v>3.8000000000000003</c:v>
                </c:pt>
                <c:pt idx="11">
                  <c:v>0.7000000000000002</c:v>
                </c:pt>
                <c:pt idx="12">
                  <c:v>-0.5</c:v>
                </c:pt>
                <c:pt idx="13">
                  <c:v>-0.7000000000000002</c:v>
                </c:pt>
                <c:pt idx="14">
                  <c:v>-2.3999999999999995</c:v>
                </c:pt>
                <c:pt idx="15">
                  <c:v>1.1999999999999997</c:v>
                </c:pt>
                <c:pt idx="16">
                  <c:v>-1.0999999999999996</c:v>
                </c:pt>
                <c:pt idx="17">
                  <c:v>-1.2000000000000002</c:v>
                </c:pt>
                <c:pt idx="18">
                  <c:v>0.10000000000000009</c:v>
                </c:pt>
                <c:pt idx="19">
                  <c:v>1.4</c:v>
                </c:pt>
                <c:pt idx="20">
                  <c:v>-1</c:v>
                </c:pt>
                <c:pt idx="21">
                  <c:v>0.7000000000000002</c:v>
                </c:pt>
                <c:pt idx="22">
                  <c:v>-0.3999999999999999</c:v>
                </c:pt>
                <c:pt idx="23">
                  <c:v>-0.10000000000000009</c:v>
                </c:pt>
                <c:pt idx="24">
                  <c:v>-1.1</c:v>
                </c:pt>
                <c:pt idx="25">
                  <c:v>3.5</c:v>
                </c:pt>
                <c:pt idx="26">
                  <c:v>3.4</c:v>
                </c:pt>
                <c:pt idx="27">
                  <c:v>1.7999999999999998</c:v>
                </c:pt>
                <c:pt idx="28">
                  <c:v>0.8000000000000003</c:v>
                </c:pt>
                <c:pt idx="29">
                  <c:v>-3</c:v>
                </c:pt>
                <c:pt idx="30">
                  <c:v>-2.5</c:v>
                </c:pt>
                <c:pt idx="31">
                  <c:v>2</c:v>
                </c:pt>
                <c:pt idx="32">
                  <c:v>1.2999999999999998</c:v>
                </c:pt>
                <c:pt idx="33">
                  <c:v>0.2999999999999998</c:v>
                </c:pt>
                <c:pt idx="34">
                  <c:v>-0.7999999999999998</c:v>
                </c:pt>
                <c:pt idx="35">
                  <c:v>0.8000000000000003</c:v>
                </c:pt>
                <c:pt idx="36">
                  <c:v>0.10000000000000009</c:v>
                </c:pt>
                <c:pt idx="37">
                  <c:v>-1.7999999999999998</c:v>
                </c:pt>
                <c:pt idx="38">
                  <c:v>-4.5</c:v>
                </c:pt>
              </c:numCache>
            </c:numRef>
          </c:xVal>
          <c:yVal>
            <c:numRef>
              <c:f>'radn diffs'!$B$4:$B$42</c:f>
              <c:numCache>
                <c:ptCount val="39"/>
                <c:pt idx="0">
                  <c:v>0.4168969941507247</c:v>
                </c:pt>
                <c:pt idx="1">
                  <c:v>0.3703098884216961</c:v>
                </c:pt>
                <c:pt idx="2">
                  <c:v>2.1852842461266517</c:v>
                </c:pt>
                <c:pt idx="3">
                  <c:v>2.9542688458831887</c:v>
                </c:pt>
                <c:pt idx="4">
                  <c:v>3.211133140906778</c:v>
                </c:pt>
                <c:pt idx="5">
                  <c:v>0.3463319711284667</c:v>
                </c:pt>
                <c:pt idx="6">
                  <c:v>2.5454762072068116</c:v>
                </c:pt>
                <c:pt idx="7">
                  <c:v>2.8648011697783113</c:v>
                </c:pt>
                <c:pt idx="8">
                  <c:v>0.9200689414390414</c:v>
                </c:pt>
                <c:pt idx="9">
                  <c:v>0.04658710572902858</c:v>
                </c:pt>
                <c:pt idx="10">
                  <c:v>-0.23233032446241458</c:v>
                </c:pt>
                <c:pt idx="11">
                  <c:v>0.3193249625715001</c:v>
                </c:pt>
                <c:pt idx="12">
                  <c:v>0.1008459609135055</c:v>
                </c:pt>
                <c:pt idx="13">
                  <c:v>0.11876902776549225</c:v>
                </c:pt>
                <c:pt idx="14">
                  <c:v>-1.1350692904164348</c:v>
                </c:pt>
                <c:pt idx="15">
                  <c:v>-0.05450518195985077</c:v>
                </c:pt>
                <c:pt idx="16">
                  <c:v>0.3539421629131085</c:v>
                </c:pt>
                <c:pt idx="17">
                  <c:v>0.017923066851986746</c:v>
                </c:pt>
                <c:pt idx="18">
                  <c:v>0.25686429502358954</c:v>
                </c:pt>
                <c:pt idx="19">
                  <c:v>1.6792226840399116</c:v>
                </c:pt>
                <c:pt idx="20">
                  <c:v>2.0961196781906364</c:v>
                </c:pt>
                <c:pt idx="21">
                  <c:v>2.0495325724616076</c:v>
                </c:pt>
                <c:pt idx="22">
                  <c:v>0.4730171124109954</c:v>
                </c:pt>
                <c:pt idx="23">
                  <c:v>0.5738630733245009</c:v>
                </c:pt>
                <c:pt idx="24">
                  <c:v>0.5917861401764877</c:v>
                </c:pt>
                <c:pt idx="25">
                  <c:v>2.3686831831794173</c:v>
                </c:pt>
                <c:pt idx="26">
                  <c:v>2.8918081783352783</c:v>
                </c:pt>
                <c:pt idx="27">
                  <c:v>2.607936874754722</c:v>
                </c:pt>
                <c:pt idx="28">
                  <c:v>1.198396701569587</c:v>
                </c:pt>
                <c:pt idx="29">
                  <c:v>0.9660663771071726</c:v>
                </c:pt>
                <c:pt idx="30">
                  <c:v>0.15696607917377625</c:v>
                </c:pt>
                <c:pt idx="31">
                  <c:v>0.056120118260270746</c:v>
                </c:pt>
                <c:pt idx="32">
                  <c:v>0.174889146025763</c:v>
                </c:pt>
                <c:pt idx="33">
                  <c:v>0.10270722398929932</c:v>
                </c:pt>
                <c:pt idx="34">
                  <c:v>0.20355318490280483</c:v>
                </c:pt>
                <c:pt idx="35">
                  <c:v>0.062460667547910576</c:v>
                </c:pt>
                <c:pt idx="36">
                  <c:v>0.2783277601305458</c:v>
                </c:pt>
                <c:pt idx="37">
                  <c:v>0.183398937052766</c:v>
                </c:pt>
                <c:pt idx="38">
                  <c:v>0.1549957691425622</c:v>
                </c:pt>
              </c:numCache>
            </c:numRef>
          </c:yVal>
          <c:smooth val="0"/>
        </c:ser>
        <c:ser>
          <c:idx val="2"/>
          <c:order val="1"/>
          <c:tx>
            <c:v>APR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'tmax diffs'!$E$4:$E$42</c:f>
              <c:numCache>
                <c:ptCount val="39"/>
                <c:pt idx="0">
                  <c:v>-0.6999999999999993</c:v>
                </c:pt>
                <c:pt idx="1">
                  <c:v>0.20000000000000107</c:v>
                </c:pt>
                <c:pt idx="2">
                  <c:v>6.7</c:v>
                </c:pt>
                <c:pt idx="3">
                  <c:v>4.4</c:v>
                </c:pt>
                <c:pt idx="4">
                  <c:v>4.500000000000001</c:v>
                </c:pt>
                <c:pt idx="5">
                  <c:v>0.3000000000000007</c:v>
                </c:pt>
                <c:pt idx="6">
                  <c:v>4.3</c:v>
                </c:pt>
                <c:pt idx="7">
                  <c:v>4.2</c:v>
                </c:pt>
                <c:pt idx="8">
                  <c:v>1.1999999999999993</c:v>
                </c:pt>
                <c:pt idx="9">
                  <c:v>-0.9000000000000004</c:v>
                </c:pt>
                <c:pt idx="10">
                  <c:v>3.4000000000000004</c:v>
                </c:pt>
                <c:pt idx="11">
                  <c:v>0.09999999999999964</c:v>
                </c:pt>
                <c:pt idx="12">
                  <c:v>-0.1999999999999993</c:v>
                </c:pt>
                <c:pt idx="13">
                  <c:v>-2.5</c:v>
                </c:pt>
                <c:pt idx="14">
                  <c:v>-2.6999999999999993</c:v>
                </c:pt>
                <c:pt idx="15">
                  <c:v>1.3000000000000007</c:v>
                </c:pt>
                <c:pt idx="16">
                  <c:v>0.3000000000000007</c:v>
                </c:pt>
                <c:pt idx="17">
                  <c:v>-2.6999999999999993</c:v>
                </c:pt>
                <c:pt idx="18">
                  <c:v>0.10000000000000053</c:v>
                </c:pt>
                <c:pt idx="19">
                  <c:v>2.5999999999999996</c:v>
                </c:pt>
                <c:pt idx="20">
                  <c:v>1.9000000000000004</c:v>
                </c:pt>
                <c:pt idx="21">
                  <c:v>2.8000000000000007</c:v>
                </c:pt>
                <c:pt idx="22">
                  <c:v>1.3000000000000007</c:v>
                </c:pt>
                <c:pt idx="23">
                  <c:v>-1.5</c:v>
                </c:pt>
                <c:pt idx="24">
                  <c:v>-1.1999999999999993</c:v>
                </c:pt>
                <c:pt idx="25">
                  <c:v>5.4</c:v>
                </c:pt>
                <c:pt idx="26">
                  <c:v>4.6000000000000005</c:v>
                </c:pt>
                <c:pt idx="27">
                  <c:v>4.1</c:v>
                </c:pt>
                <c:pt idx="28">
                  <c:v>1.5</c:v>
                </c:pt>
                <c:pt idx="29">
                  <c:v>-1.9000000000000004</c:v>
                </c:pt>
                <c:pt idx="30">
                  <c:v>-2.1999999999999993</c:v>
                </c:pt>
                <c:pt idx="31">
                  <c:v>2</c:v>
                </c:pt>
                <c:pt idx="32">
                  <c:v>-0.5</c:v>
                </c:pt>
                <c:pt idx="33">
                  <c:v>1.0999999999999996</c:v>
                </c:pt>
                <c:pt idx="34">
                  <c:v>-1.299999999999999</c:v>
                </c:pt>
                <c:pt idx="35">
                  <c:v>0.20000000000000018</c:v>
                </c:pt>
                <c:pt idx="36">
                  <c:v>0.3000000000000007</c:v>
                </c:pt>
                <c:pt idx="37">
                  <c:v>-1.2999999999999998</c:v>
                </c:pt>
                <c:pt idx="38">
                  <c:v>-4.8</c:v>
                </c:pt>
              </c:numCache>
            </c:numRef>
          </c:xVal>
          <c:yVal>
            <c:numRef>
              <c:f>'radn diffs'!$E$4:$E$42</c:f>
              <c:numCache>
                <c:ptCount val="39"/>
                <c:pt idx="0">
                  <c:v>1.770119267441558</c:v>
                </c:pt>
                <c:pt idx="1">
                  <c:v>2.5348374923900936</c:v>
                </c:pt>
                <c:pt idx="2">
                  <c:v>11.21079219728274</c:v>
                </c:pt>
                <c:pt idx="3">
                  <c:v>13.863048907015967</c:v>
                </c:pt>
                <c:pt idx="4">
                  <c:v>14.188989577044392</c:v>
                </c:pt>
                <c:pt idx="5">
                  <c:v>0.8471640325503902</c:v>
                </c:pt>
                <c:pt idx="6">
                  <c:v>12.82474753411922</c:v>
                </c:pt>
                <c:pt idx="7">
                  <c:v>13.341825544494002</c:v>
                </c:pt>
                <c:pt idx="8">
                  <c:v>5.200934164445914</c:v>
                </c:pt>
                <c:pt idx="9">
                  <c:v>-0.7647182249485356</c:v>
                </c:pt>
                <c:pt idx="10">
                  <c:v>-2.4721548099130457</c:v>
                </c:pt>
                <c:pt idx="11">
                  <c:v>0.5170780103747827</c:v>
                </c:pt>
                <c:pt idx="12">
                  <c:v>-0.49672797502881894</c:v>
                </c:pt>
                <c:pt idx="13">
                  <c:v>-1.3119443886867153</c:v>
                </c:pt>
                <c:pt idx="14">
                  <c:v>-7.242404706459325</c:v>
                </c:pt>
                <c:pt idx="15">
                  <c:v>-1.008561880440151</c:v>
                </c:pt>
                <c:pt idx="16">
                  <c:v>-0.20028652584243867</c:v>
                </c:pt>
                <c:pt idx="17">
                  <c:v>-0.8152164136578963</c:v>
                </c:pt>
                <c:pt idx="18">
                  <c:v>0.32594067002842486</c:v>
                </c:pt>
                <c:pt idx="19">
                  <c:v>9.308770099686203</c:v>
                </c:pt>
                <c:pt idx="20">
                  <c:v>11.078889367127761</c:v>
                </c:pt>
                <c:pt idx="21">
                  <c:v>11.843607592076296</c:v>
                </c:pt>
                <c:pt idx="22">
                  <c:v>3.130770091395086</c:v>
                </c:pt>
                <c:pt idx="23">
                  <c:v>2.6340421163662673</c:v>
                </c:pt>
                <c:pt idx="24">
                  <c:v>1.818825702708371</c:v>
                </c:pt>
                <c:pt idx="25">
                  <c:v>11.200899487692372</c:v>
                </c:pt>
                <c:pt idx="26">
                  <c:v>13.67191156666961</c:v>
                </c:pt>
                <c:pt idx="27">
                  <c:v>13.015884874465577</c:v>
                </c:pt>
                <c:pt idx="28">
                  <c:v>5.661774703685166</c:v>
                </c:pt>
                <c:pt idx="29">
                  <c:v>3.1896198937721207</c:v>
                </c:pt>
                <c:pt idx="30">
                  <c:v>0.8639228489247093</c:v>
                </c:pt>
                <c:pt idx="31">
                  <c:v>1.3606508239535282</c:v>
                </c:pt>
                <c:pt idx="32">
                  <c:v>0.04870643526681295</c:v>
                </c:pt>
                <c:pt idx="33">
                  <c:v>0.5959325990049926</c:v>
                </c:pt>
                <c:pt idx="34">
                  <c:v>0.09920462397617369</c:v>
                </c:pt>
                <c:pt idx="35">
                  <c:v>0.19113734034635788</c:v>
                </c:pt>
                <c:pt idx="36">
                  <c:v>0.4608405392392523</c:v>
                </c:pt>
                <c:pt idx="37">
                  <c:v>-0.00989270959036892</c:v>
                </c:pt>
                <c:pt idx="38">
                  <c:v>-1.1930980838491787</c:v>
                </c:pt>
              </c:numCache>
            </c:numRef>
          </c:yVal>
          <c:smooth val="0"/>
        </c:ser>
        <c:ser>
          <c:idx val="1"/>
          <c:order val="2"/>
          <c:tx>
            <c:v>JUL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'tmax diffs'!$H$4:$H$42</c:f>
              <c:numCache>
                <c:ptCount val="39"/>
                <c:pt idx="0">
                  <c:v>2</c:v>
                </c:pt>
                <c:pt idx="1">
                  <c:v>1.6999999999999993</c:v>
                </c:pt>
                <c:pt idx="2">
                  <c:v>3.1999999999999993</c:v>
                </c:pt>
                <c:pt idx="3">
                  <c:v>5.5</c:v>
                </c:pt>
                <c:pt idx="4">
                  <c:v>2.900000000000002</c:v>
                </c:pt>
                <c:pt idx="5">
                  <c:v>2.200000000000003</c:v>
                </c:pt>
                <c:pt idx="6">
                  <c:v>2.1999999999999993</c:v>
                </c:pt>
                <c:pt idx="7">
                  <c:v>0.6999999999999993</c:v>
                </c:pt>
                <c:pt idx="8">
                  <c:v>2.6999999999999993</c:v>
                </c:pt>
                <c:pt idx="9">
                  <c:v>0.3000000000000007</c:v>
                </c:pt>
                <c:pt idx="10">
                  <c:v>1.5</c:v>
                </c:pt>
                <c:pt idx="11">
                  <c:v>1.5</c:v>
                </c:pt>
                <c:pt idx="12">
                  <c:v>0.5</c:v>
                </c:pt>
                <c:pt idx="13">
                  <c:v>-4.800000000000001</c:v>
                </c:pt>
                <c:pt idx="14">
                  <c:v>-3</c:v>
                </c:pt>
                <c:pt idx="15">
                  <c:v>0.3000000000000007</c:v>
                </c:pt>
                <c:pt idx="16">
                  <c:v>-0.6000000000000014</c:v>
                </c:pt>
                <c:pt idx="17">
                  <c:v>-4.300000000000001</c:v>
                </c:pt>
                <c:pt idx="18">
                  <c:v>-2.599999999999998</c:v>
                </c:pt>
                <c:pt idx="19">
                  <c:v>0.3000000000000007</c:v>
                </c:pt>
                <c:pt idx="20">
                  <c:v>2.3000000000000007</c:v>
                </c:pt>
                <c:pt idx="21">
                  <c:v>2</c:v>
                </c:pt>
                <c:pt idx="22">
                  <c:v>3.3999999999999986</c:v>
                </c:pt>
                <c:pt idx="23">
                  <c:v>-2.8999999999999986</c:v>
                </c:pt>
                <c:pt idx="24">
                  <c:v>-1.4000000000000021</c:v>
                </c:pt>
                <c:pt idx="25">
                  <c:v>4.5</c:v>
                </c:pt>
                <c:pt idx="26">
                  <c:v>4.400000000000002</c:v>
                </c:pt>
                <c:pt idx="27">
                  <c:v>3.299999999999997</c:v>
                </c:pt>
                <c:pt idx="28">
                  <c:v>1.1000000000000014</c:v>
                </c:pt>
                <c:pt idx="29">
                  <c:v>-0.3999999999999986</c:v>
                </c:pt>
                <c:pt idx="30">
                  <c:v>-0.8999999999999986</c:v>
                </c:pt>
                <c:pt idx="31">
                  <c:v>1.3999999999999986</c:v>
                </c:pt>
                <c:pt idx="32">
                  <c:v>-3.400000000000002</c:v>
                </c:pt>
                <c:pt idx="33">
                  <c:v>1.6999999999999993</c:v>
                </c:pt>
                <c:pt idx="34">
                  <c:v>-1.1999999999999993</c:v>
                </c:pt>
                <c:pt idx="35">
                  <c:v>-1.0999999999999979</c:v>
                </c:pt>
                <c:pt idx="36">
                  <c:v>-1.5999999999999979</c:v>
                </c:pt>
                <c:pt idx="37">
                  <c:v>1.3000000000000007</c:v>
                </c:pt>
                <c:pt idx="38">
                  <c:v>-1.8999999999999986</c:v>
                </c:pt>
              </c:numCache>
            </c:numRef>
          </c:xVal>
          <c:yVal>
            <c:numRef>
              <c:f>'radn diffs'!$H$4:$H$42</c:f>
              <c:numCache>
                <c:ptCount val="39"/>
                <c:pt idx="0">
                  <c:v>2.3081921127081397</c:v>
                </c:pt>
                <c:pt idx="1">
                  <c:v>3.6000341218408707</c:v>
                </c:pt>
                <c:pt idx="2">
                  <c:v>17.790265718621956</c:v>
                </c:pt>
                <c:pt idx="3">
                  <c:v>19.724796030467864</c:v>
                </c:pt>
                <c:pt idx="4">
                  <c:v>21.030898521202374</c:v>
                </c:pt>
                <c:pt idx="5">
                  <c:v>2.0063549661475477</c:v>
                </c:pt>
                <c:pt idx="6">
                  <c:v>17.901474121952372</c:v>
                </c:pt>
                <c:pt idx="7">
                  <c:v>19.024543555054827</c:v>
                </c:pt>
                <c:pt idx="8">
                  <c:v>11.67457175834631</c:v>
                </c:pt>
                <c:pt idx="9">
                  <c:v>-1.291842009132731</c:v>
                </c:pt>
                <c:pt idx="10">
                  <c:v>-1.1452649168222013</c:v>
                </c:pt>
                <c:pt idx="11">
                  <c:v>1.1230694331024549</c:v>
                </c:pt>
                <c:pt idx="12">
                  <c:v>-0.9508546038440198</c:v>
                </c:pt>
                <c:pt idx="13">
                  <c:v>-1.7868127038602255</c:v>
                </c:pt>
                <c:pt idx="14">
                  <c:v>-8.143257356651002</c:v>
                </c:pt>
                <c:pt idx="15">
                  <c:v>-0.821471497944473</c:v>
                </c:pt>
                <c:pt idx="16">
                  <c:v>-1.218014493744764</c:v>
                </c:pt>
                <c:pt idx="17">
                  <c:v>-0.8359581000162057</c:v>
                </c:pt>
                <c:pt idx="18">
                  <c:v>1.3061024907345096</c:v>
                </c:pt>
                <c:pt idx="19">
                  <c:v>13.281848048128793</c:v>
                </c:pt>
                <c:pt idx="20">
                  <c:v>15.590040160836933</c:v>
                </c:pt>
                <c:pt idx="21">
                  <c:v>16.881882169969664</c:v>
                </c:pt>
                <c:pt idx="22">
                  <c:v>6.471623600494584</c:v>
                </c:pt>
                <c:pt idx="23">
                  <c:v>5.520768996650564</c:v>
                </c:pt>
                <c:pt idx="24">
                  <c:v>4.6848108966343585</c:v>
                </c:pt>
                <c:pt idx="25">
                  <c:v>18.71558995039401</c:v>
                </c:pt>
                <c:pt idx="26">
                  <c:v>19.90782908809992</c:v>
                </c:pt>
                <c:pt idx="27">
                  <c:v>17.718441064320317</c:v>
                </c:pt>
                <c:pt idx="28">
                  <c:v>11.847639656120887</c:v>
                </c:pt>
                <c:pt idx="29">
                  <c:v>10.702374739298683</c:v>
                </c:pt>
                <c:pt idx="30">
                  <c:v>3.2125768839424245</c:v>
                </c:pt>
                <c:pt idx="31">
                  <c:v>4.163431487786444</c:v>
                </c:pt>
                <c:pt idx="32">
                  <c:v>2.3766187839262187</c:v>
                </c:pt>
                <c:pt idx="33">
                  <c:v>2.8715894786537133</c:v>
                </c:pt>
                <c:pt idx="34">
                  <c:v>1.9207348748096935</c:v>
                </c:pt>
                <c:pt idx="35">
                  <c:v>-0.18303305763205469</c:v>
                </c:pt>
                <c:pt idx="36">
                  <c:v>0.17306789777457432</c:v>
                </c:pt>
                <c:pt idx="37">
                  <c:v>0.9253242317720516</c:v>
                </c:pt>
                <c:pt idx="38">
                  <c:v>0.6662837890653535</c:v>
                </c:pt>
              </c:numCache>
            </c:numRef>
          </c:yVal>
          <c:smooth val="0"/>
        </c:ser>
        <c:ser>
          <c:idx val="3"/>
          <c:order val="3"/>
          <c:tx>
            <c:v>OCT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'tmax diffs'!$K$4:$K$42</c:f>
              <c:numCache>
                <c:ptCount val="39"/>
                <c:pt idx="0">
                  <c:v>-4.600000000000001</c:v>
                </c:pt>
                <c:pt idx="1">
                  <c:v>-2</c:v>
                </c:pt>
                <c:pt idx="2">
                  <c:v>6.300000000000001</c:v>
                </c:pt>
                <c:pt idx="3">
                  <c:v>5.199999999999999</c:v>
                </c:pt>
                <c:pt idx="4">
                  <c:v>2.799999999999999</c:v>
                </c:pt>
                <c:pt idx="5">
                  <c:v>2</c:v>
                </c:pt>
                <c:pt idx="6">
                  <c:v>2.6999999999999993</c:v>
                </c:pt>
                <c:pt idx="7">
                  <c:v>0.7999999999999989</c:v>
                </c:pt>
                <c:pt idx="8">
                  <c:v>1</c:v>
                </c:pt>
                <c:pt idx="9">
                  <c:v>-2.6000000000000014</c:v>
                </c:pt>
                <c:pt idx="10">
                  <c:v>3.8000000000000007</c:v>
                </c:pt>
                <c:pt idx="11">
                  <c:v>1.9000000000000004</c:v>
                </c:pt>
                <c:pt idx="12">
                  <c:v>-0.29999999999999893</c:v>
                </c:pt>
                <c:pt idx="13">
                  <c:v>-2.1000000000000014</c:v>
                </c:pt>
                <c:pt idx="14">
                  <c:v>-2.700000000000001</c:v>
                </c:pt>
                <c:pt idx="15">
                  <c:v>1.200000000000001</c:v>
                </c:pt>
                <c:pt idx="16">
                  <c:v>-0.7000000000000011</c:v>
                </c:pt>
                <c:pt idx="17">
                  <c:v>-2.4000000000000004</c:v>
                </c:pt>
                <c:pt idx="18">
                  <c:v>-2.4000000000000004</c:v>
                </c:pt>
                <c:pt idx="19">
                  <c:v>4.399999999999999</c:v>
                </c:pt>
                <c:pt idx="20">
                  <c:v>-0.20000000000000284</c:v>
                </c:pt>
                <c:pt idx="21">
                  <c:v>2.3999999999999986</c:v>
                </c:pt>
                <c:pt idx="22">
                  <c:v>-1.1999999999999993</c:v>
                </c:pt>
                <c:pt idx="23">
                  <c:v>0.9000000000000004</c:v>
                </c:pt>
                <c:pt idx="24">
                  <c:v>-3.3000000000000007</c:v>
                </c:pt>
                <c:pt idx="25">
                  <c:v>4.800000000000001</c:v>
                </c:pt>
                <c:pt idx="26">
                  <c:v>4.699999999999999</c:v>
                </c:pt>
                <c:pt idx="27">
                  <c:v>3.1999999999999993</c:v>
                </c:pt>
                <c:pt idx="28">
                  <c:v>1.0999999999999996</c:v>
                </c:pt>
                <c:pt idx="29">
                  <c:v>-2.700000000000001</c:v>
                </c:pt>
                <c:pt idx="30">
                  <c:v>-3.700000000000001</c:v>
                </c:pt>
                <c:pt idx="31">
                  <c:v>3.400000000000002</c:v>
                </c:pt>
                <c:pt idx="32">
                  <c:v>1.3000000000000007</c:v>
                </c:pt>
                <c:pt idx="33">
                  <c:v>0.8000000000000007</c:v>
                </c:pt>
                <c:pt idx="34">
                  <c:v>-1.0999999999999996</c:v>
                </c:pt>
                <c:pt idx="35">
                  <c:v>-0.5</c:v>
                </c:pt>
                <c:pt idx="36">
                  <c:v>0.09999999999999964</c:v>
                </c:pt>
                <c:pt idx="37">
                  <c:v>-1.5</c:v>
                </c:pt>
                <c:pt idx="38">
                  <c:v>-5.100000000000001</c:v>
                </c:pt>
              </c:numCache>
            </c:numRef>
          </c:xVal>
          <c:yVal>
            <c:numRef>
              <c:f>'radn diffs'!$K$4:$K$42</c:f>
              <c:numCache>
                <c:ptCount val="39"/>
                <c:pt idx="0">
                  <c:v>-0.0055034738970136665</c:v>
                </c:pt>
                <c:pt idx="1">
                  <c:v>0.706286423113816</c:v>
                </c:pt>
                <c:pt idx="2">
                  <c:v>6.228478438333063</c:v>
                </c:pt>
                <c:pt idx="3">
                  <c:v>8.61504290091241</c:v>
                </c:pt>
                <c:pt idx="4">
                  <c:v>8.859611912729534</c:v>
                </c:pt>
                <c:pt idx="5">
                  <c:v>1.4433380746848083</c:v>
                </c:pt>
                <c:pt idx="6">
                  <c:v>6.739880402359836</c:v>
                </c:pt>
                <c:pt idx="7">
                  <c:v>7.4162738380447255</c:v>
                </c:pt>
                <c:pt idx="8">
                  <c:v>2.8579528545618915</c:v>
                </c:pt>
                <c:pt idx="9">
                  <c:v>-0.7117898970108296</c:v>
                </c:pt>
                <c:pt idx="10">
                  <c:v>-1.6144842033480373</c:v>
                </c:pt>
                <c:pt idx="11">
                  <c:v>0.6763934356848887</c:v>
                </c:pt>
                <c:pt idx="12">
                  <c:v>-0.1024409668298536</c:v>
                </c:pt>
                <c:pt idx="13">
                  <c:v>-0.2737316671616623</c:v>
                </c:pt>
                <c:pt idx="14">
                  <c:v>-4.253527786498724</c:v>
                </c:pt>
                <c:pt idx="15">
                  <c:v>-0.43266513201822177</c:v>
                </c:pt>
                <c:pt idx="16">
                  <c:v>0.33852455471373766</c:v>
                </c:pt>
                <c:pt idx="17">
                  <c:v>-0.1712907003318087</c:v>
                </c:pt>
                <c:pt idx="18">
                  <c:v>0.24456901181712265</c:v>
                </c:pt>
                <c:pt idx="19">
                  <c:v>5.997480261050525</c:v>
                </c:pt>
                <c:pt idx="20">
                  <c:v>5.9919767871535115</c:v>
                </c:pt>
                <c:pt idx="21">
                  <c:v>6.703766684164341</c:v>
                </c:pt>
                <c:pt idx="22">
                  <c:v>0.9358649747820582</c:v>
                </c:pt>
                <c:pt idx="23">
                  <c:v>0.8334240079522046</c:v>
                </c:pt>
                <c:pt idx="24">
                  <c:v>0.6621333076203959</c:v>
                </c:pt>
                <c:pt idx="25">
                  <c:v>5.800599401505897</c:v>
                </c:pt>
                <c:pt idx="26">
                  <c:v>8.183218477044644</c:v>
                </c:pt>
                <c:pt idx="27">
                  <c:v>7.171704826227603</c:v>
                </c:pt>
                <c:pt idx="28">
                  <c:v>3.025167660827819</c:v>
                </c:pt>
                <c:pt idx="29">
                  <c:v>1.4106834574797813</c:v>
                </c:pt>
                <c:pt idx="30">
                  <c:v>0.8389274818492183</c:v>
                </c:pt>
                <c:pt idx="31">
                  <c:v>0.9413684486790719</c:v>
                </c:pt>
                <c:pt idx="32">
                  <c:v>0.6676367815174096</c:v>
                </c:pt>
                <c:pt idx="33">
                  <c:v>0.22957855166824226</c:v>
                </c:pt>
                <c:pt idx="34">
                  <c:v>0.12713758483838866</c:v>
                </c:pt>
                <c:pt idx="35">
                  <c:v>0.4318244238677661</c:v>
                </c:pt>
                <c:pt idx="36">
                  <c:v>0.16721480626592733</c:v>
                </c:pt>
                <c:pt idx="37">
                  <c:v>-0.42787903682716566</c:v>
                </c:pt>
                <c:pt idx="38">
                  <c:v>-0.8037493439525825</c:v>
                </c:pt>
              </c:numCache>
            </c:numRef>
          </c:yVal>
          <c:smooth val="0"/>
        </c:ser>
        <c:axId val="14009192"/>
        <c:axId val="58973865"/>
      </c:scatterChart>
      <c:valAx>
        <c:axId val="140091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Differences in Tmax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973865"/>
        <c:crossesAt val="-20"/>
        <c:crossBetween val="midCat"/>
        <c:dispUnits/>
      </c:valAx>
      <c:valAx>
        <c:axId val="589738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Differences in Radiation 
(MJ.m-2.day-1)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009192"/>
        <c:crossesAt val="-20"/>
        <c:crossBetween val="midCat"/>
        <c:dispUnits/>
      </c:valAx>
      <c:spPr>
        <a:solidFill>
          <a:srgbClr val="C0C0C0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Differences in Radiation and Tmax for Selected Site Pairs (+- 50m), Radiation Normalized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JAN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'tmax diffs'!$B$4:$B$42</c:f>
              <c:numCache>
                <c:ptCount val="39"/>
                <c:pt idx="0">
                  <c:v>-2.4</c:v>
                </c:pt>
                <c:pt idx="1">
                  <c:v>-0.6999999999999997</c:v>
                </c:pt>
                <c:pt idx="2">
                  <c:v>5.3</c:v>
                </c:pt>
                <c:pt idx="3">
                  <c:v>2.5999999999999996</c:v>
                </c:pt>
                <c:pt idx="4">
                  <c:v>2.6999999999999997</c:v>
                </c:pt>
                <c:pt idx="5">
                  <c:v>0.7999999999999998</c:v>
                </c:pt>
                <c:pt idx="6">
                  <c:v>2.6</c:v>
                </c:pt>
                <c:pt idx="7">
                  <c:v>1.9</c:v>
                </c:pt>
                <c:pt idx="8">
                  <c:v>0.7000000000000002</c:v>
                </c:pt>
                <c:pt idx="9">
                  <c:v>-1.7000000000000002</c:v>
                </c:pt>
                <c:pt idx="10">
                  <c:v>3.8000000000000003</c:v>
                </c:pt>
                <c:pt idx="11">
                  <c:v>0.7000000000000002</c:v>
                </c:pt>
                <c:pt idx="12">
                  <c:v>-0.5</c:v>
                </c:pt>
                <c:pt idx="13">
                  <c:v>-0.7000000000000002</c:v>
                </c:pt>
                <c:pt idx="14">
                  <c:v>-2.3999999999999995</c:v>
                </c:pt>
                <c:pt idx="15">
                  <c:v>1.1999999999999997</c:v>
                </c:pt>
                <c:pt idx="16">
                  <c:v>-1.0999999999999996</c:v>
                </c:pt>
                <c:pt idx="17">
                  <c:v>-1.2000000000000002</c:v>
                </c:pt>
                <c:pt idx="18">
                  <c:v>0.10000000000000009</c:v>
                </c:pt>
                <c:pt idx="19">
                  <c:v>1.4</c:v>
                </c:pt>
                <c:pt idx="20">
                  <c:v>-1</c:v>
                </c:pt>
                <c:pt idx="21">
                  <c:v>0.7000000000000002</c:v>
                </c:pt>
                <c:pt idx="22">
                  <c:v>-0.3999999999999999</c:v>
                </c:pt>
                <c:pt idx="23">
                  <c:v>-0.10000000000000009</c:v>
                </c:pt>
                <c:pt idx="24">
                  <c:v>-1.1</c:v>
                </c:pt>
                <c:pt idx="25">
                  <c:v>3.5</c:v>
                </c:pt>
                <c:pt idx="26">
                  <c:v>3.4</c:v>
                </c:pt>
                <c:pt idx="27">
                  <c:v>1.7999999999999998</c:v>
                </c:pt>
                <c:pt idx="28">
                  <c:v>0.8000000000000003</c:v>
                </c:pt>
                <c:pt idx="29">
                  <c:v>-3</c:v>
                </c:pt>
                <c:pt idx="30">
                  <c:v>-2.5</c:v>
                </c:pt>
                <c:pt idx="31">
                  <c:v>2</c:v>
                </c:pt>
                <c:pt idx="32">
                  <c:v>1.2999999999999998</c:v>
                </c:pt>
                <c:pt idx="33">
                  <c:v>0.2999999999999998</c:v>
                </c:pt>
                <c:pt idx="34">
                  <c:v>-0.7999999999999998</c:v>
                </c:pt>
                <c:pt idx="35">
                  <c:v>0.8000000000000003</c:v>
                </c:pt>
                <c:pt idx="36">
                  <c:v>0.10000000000000009</c:v>
                </c:pt>
                <c:pt idx="37">
                  <c:v>-1.7999999999999998</c:v>
                </c:pt>
                <c:pt idx="38">
                  <c:v>-4.5</c:v>
                </c:pt>
              </c:numCache>
            </c:numRef>
          </c:xVal>
          <c:yVal>
            <c:numRef>
              <c:f>'normzd ave radn diffs'!$B$4:$B$42</c:f>
              <c:numCache>
                <c:ptCount val="39"/>
                <c:pt idx="0">
                  <c:v>0.4288234872724389</c:v>
                </c:pt>
                <c:pt idx="1">
                  <c:v>0.37199075608601456</c:v>
                </c:pt>
                <c:pt idx="2">
                  <c:v>1.1788920397301417</c:v>
                </c:pt>
                <c:pt idx="3">
                  <c:v>1.4133975668858134</c:v>
                </c:pt>
                <c:pt idx="4">
                  <c:v>1.6368655532220535</c:v>
                </c:pt>
                <c:pt idx="5">
                  <c:v>0.10203766909445681</c:v>
                </c:pt>
                <c:pt idx="6">
                  <c:v>1.3065423298239331</c:v>
                </c:pt>
                <c:pt idx="7">
                  <c:v>1.6017079799290406</c:v>
                </c:pt>
                <c:pt idx="8">
                  <c:v>0.827347804729916</c:v>
                </c:pt>
                <c:pt idx="9">
                  <c:v>0.059193337409231175</c:v>
                </c:pt>
                <c:pt idx="10">
                  <c:v>-0.4742661939828745</c:v>
                </c:pt>
                <c:pt idx="11">
                  <c:v>0.6190227820062201</c:v>
                </c:pt>
                <c:pt idx="12">
                  <c:v>0.15344877071165772</c:v>
                </c:pt>
                <c:pt idx="13">
                  <c:v>0.183219163788293</c:v>
                </c:pt>
                <c:pt idx="14">
                  <c:v>-1.1160234253468437</c:v>
                </c:pt>
                <c:pt idx="15">
                  <c:v>-0.09698184695262804</c:v>
                </c:pt>
                <c:pt idx="16">
                  <c:v>0.5861622155117319</c:v>
                </c:pt>
                <c:pt idx="17">
                  <c:v>0.029981121048263434</c:v>
                </c:pt>
                <c:pt idx="18">
                  <c:v>0.5300291108155539</c:v>
                </c:pt>
                <c:pt idx="19">
                  <c:v>0.8311964288650551</c:v>
                </c:pt>
                <c:pt idx="20">
                  <c:v>1.1569271364969078</c:v>
                </c:pt>
                <c:pt idx="21">
                  <c:v>1.1168550211168287</c:v>
                </c:pt>
                <c:pt idx="22">
                  <c:v>0.5010096146592408</c:v>
                </c:pt>
                <c:pt idx="23">
                  <c:v>0.6421170073378526</c:v>
                </c:pt>
                <c:pt idx="24">
                  <c:v>0.6688789165453858</c:v>
                </c:pt>
                <c:pt idx="25">
                  <c:v>1.3443327559076668</c:v>
                </c:pt>
                <c:pt idx="26">
                  <c:v>1.363147474782371</c:v>
                </c:pt>
                <c:pt idx="27">
                  <c:v>1.360409387950545</c:v>
                </c:pt>
                <c:pt idx="28">
                  <c:v>1.2317697233726854</c:v>
                </c:pt>
                <c:pt idx="29">
                  <c:v>0.8870549663152143</c:v>
                </c:pt>
                <c:pt idx="30">
                  <c:v>0.22906184264345764</c:v>
                </c:pt>
                <c:pt idx="31">
                  <c:v>0.07628339814568798</c:v>
                </c:pt>
                <c:pt idx="32">
                  <c:v>0.2585989795753925</c:v>
                </c:pt>
                <c:pt idx="33">
                  <c:v>0.1353239727564664</c:v>
                </c:pt>
                <c:pt idx="34">
                  <c:v>0.28728137269229587</c:v>
                </c:pt>
                <c:pt idx="35">
                  <c:v>0.0969456395722879</c:v>
                </c:pt>
                <c:pt idx="36">
                  <c:v>0.5426846748373657</c:v>
                </c:pt>
                <c:pt idx="37">
                  <c:v>0.2740018289818763</c:v>
                </c:pt>
                <c:pt idx="38">
                  <c:v>0.22675572401959262</c:v>
                </c:pt>
              </c:numCache>
            </c:numRef>
          </c:yVal>
          <c:smooth val="0"/>
        </c:ser>
        <c:ser>
          <c:idx val="2"/>
          <c:order val="1"/>
          <c:tx>
            <c:v>APR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'tmax diffs'!$E$4:$E$42</c:f>
              <c:numCache>
                <c:ptCount val="39"/>
                <c:pt idx="0">
                  <c:v>-0.6999999999999993</c:v>
                </c:pt>
                <c:pt idx="1">
                  <c:v>0.20000000000000107</c:v>
                </c:pt>
                <c:pt idx="2">
                  <c:v>6.7</c:v>
                </c:pt>
                <c:pt idx="3">
                  <c:v>4.4</c:v>
                </c:pt>
                <c:pt idx="4">
                  <c:v>4.500000000000001</c:v>
                </c:pt>
                <c:pt idx="5">
                  <c:v>0.3000000000000007</c:v>
                </c:pt>
                <c:pt idx="6">
                  <c:v>4.3</c:v>
                </c:pt>
                <c:pt idx="7">
                  <c:v>4.2</c:v>
                </c:pt>
                <c:pt idx="8">
                  <c:v>1.1999999999999993</c:v>
                </c:pt>
                <c:pt idx="9">
                  <c:v>-0.9000000000000004</c:v>
                </c:pt>
                <c:pt idx="10">
                  <c:v>3.4000000000000004</c:v>
                </c:pt>
                <c:pt idx="11">
                  <c:v>0.09999999999999964</c:v>
                </c:pt>
                <c:pt idx="12">
                  <c:v>-0.1999999999999993</c:v>
                </c:pt>
                <c:pt idx="13">
                  <c:v>-2.5</c:v>
                </c:pt>
                <c:pt idx="14">
                  <c:v>-2.6999999999999993</c:v>
                </c:pt>
                <c:pt idx="15">
                  <c:v>1.3000000000000007</c:v>
                </c:pt>
                <c:pt idx="16">
                  <c:v>0.3000000000000007</c:v>
                </c:pt>
                <c:pt idx="17">
                  <c:v>-2.6999999999999993</c:v>
                </c:pt>
                <c:pt idx="18">
                  <c:v>0.10000000000000053</c:v>
                </c:pt>
                <c:pt idx="19">
                  <c:v>2.5999999999999996</c:v>
                </c:pt>
                <c:pt idx="20">
                  <c:v>1.9000000000000004</c:v>
                </c:pt>
                <c:pt idx="21">
                  <c:v>2.8000000000000007</c:v>
                </c:pt>
                <c:pt idx="22">
                  <c:v>1.3000000000000007</c:v>
                </c:pt>
                <c:pt idx="23">
                  <c:v>-1.5</c:v>
                </c:pt>
                <c:pt idx="24">
                  <c:v>-1.1999999999999993</c:v>
                </c:pt>
                <c:pt idx="25">
                  <c:v>5.4</c:v>
                </c:pt>
                <c:pt idx="26">
                  <c:v>4.6000000000000005</c:v>
                </c:pt>
                <c:pt idx="27">
                  <c:v>4.1</c:v>
                </c:pt>
                <c:pt idx="28">
                  <c:v>1.5</c:v>
                </c:pt>
                <c:pt idx="29">
                  <c:v>-1.9000000000000004</c:v>
                </c:pt>
                <c:pt idx="30">
                  <c:v>-2.1999999999999993</c:v>
                </c:pt>
                <c:pt idx="31">
                  <c:v>2</c:v>
                </c:pt>
                <c:pt idx="32">
                  <c:v>-0.5</c:v>
                </c:pt>
                <c:pt idx="33">
                  <c:v>1.0999999999999996</c:v>
                </c:pt>
                <c:pt idx="34">
                  <c:v>-1.299999999999999</c:v>
                </c:pt>
                <c:pt idx="35">
                  <c:v>0.20000000000000018</c:v>
                </c:pt>
                <c:pt idx="36">
                  <c:v>0.3000000000000007</c:v>
                </c:pt>
                <c:pt idx="37">
                  <c:v>-1.2999999999999998</c:v>
                </c:pt>
                <c:pt idx="38">
                  <c:v>-4.8</c:v>
                </c:pt>
              </c:numCache>
            </c:numRef>
          </c:xVal>
          <c:yVal>
            <c:numRef>
              <c:f>'normzd ave radn diffs'!$E$4:$E$42</c:f>
              <c:numCache>
                <c:ptCount val="39"/>
                <c:pt idx="0">
                  <c:v>0.4474582117612378</c:v>
                </c:pt>
                <c:pt idx="1">
                  <c:v>0.7093263890037754</c:v>
                </c:pt>
                <c:pt idx="2">
                  <c:v>1.3491143119788567</c:v>
                </c:pt>
                <c:pt idx="3">
                  <c:v>1.5913769209244544</c:v>
                </c:pt>
                <c:pt idx="4">
                  <c:v>1.6598445834923987</c:v>
                </c:pt>
                <c:pt idx="5">
                  <c:v>0.05566380772072838</c:v>
                </c:pt>
                <c:pt idx="6">
                  <c:v>1.529789484725118</c:v>
                </c:pt>
                <c:pt idx="7">
                  <c:v>1.6421107716391692</c:v>
                </c:pt>
                <c:pt idx="8">
                  <c:v>1.1592157956564129</c:v>
                </c:pt>
                <c:pt idx="9">
                  <c:v>-0.28443789140798814</c:v>
                </c:pt>
                <c:pt idx="10">
                  <c:v>-0.9289041940907335</c:v>
                </c:pt>
                <c:pt idx="11">
                  <c:v>0.30195594684784105</c:v>
                </c:pt>
                <c:pt idx="12">
                  <c:v>-0.2536142172445723</c:v>
                </c:pt>
                <c:pt idx="13">
                  <c:v>-0.5544508726403662</c:v>
                </c:pt>
                <c:pt idx="14">
                  <c:v>-1.3342113241228843</c:v>
                </c:pt>
                <c:pt idx="15">
                  <c:v>-0.4878405773982266</c:v>
                </c:pt>
                <c:pt idx="16">
                  <c:v>-0.07291810885853298</c:v>
                </c:pt>
                <c:pt idx="17">
                  <c:v>-0.31179763821512674</c:v>
                </c:pt>
                <c:pt idx="18">
                  <c:v>0.20158868225809004</c:v>
                </c:pt>
                <c:pt idx="19">
                  <c:v>0.9803464818563117</c:v>
                </c:pt>
                <c:pt idx="20">
                  <c:v>1.286697679031823</c:v>
                </c:pt>
                <c:pt idx="21">
                  <c:v>1.4394326720115724</c:v>
                </c:pt>
                <c:pt idx="22">
                  <c:v>0.9557800389663662</c:v>
                </c:pt>
                <c:pt idx="23">
                  <c:v>0.7474619020715401</c:v>
                </c:pt>
                <c:pt idx="24">
                  <c:v>0.4626183588867312</c:v>
                </c:pt>
                <c:pt idx="25">
                  <c:v>1.3471219454062024</c:v>
                </c:pt>
                <c:pt idx="26">
                  <c:v>1.5524049553633343</c:v>
                </c:pt>
                <c:pt idx="27">
                  <c:v>1.5704924935651399</c:v>
                </c:pt>
                <c:pt idx="28">
                  <c:v>1.3302489537397</c:v>
                </c:pt>
                <c:pt idx="29">
                  <c:v>0.5807487760894354</c:v>
                </c:pt>
                <c:pt idx="30">
                  <c:v>0.32737716554065394</c:v>
                </c:pt>
                <c:pt idx="31">
                  <c:v>0.5691770454893874</c:v>
                </c:pt>
                <c:pt idx="32">
                  <c:v>0.015987510311028044</c:v>
                </c:pt>
                <c:pt idx="33">
                  <c:v>0.29674976850213614</c:v>
                </c:pt>
                <c:pt idx="34">
                  <c:v>0.04396270919424195</c:v>
                </c:pt>
                <c:pt idx="35">
                  <c:v>0.1019182281952228</c:v>
                </c:pt>
                <c:pt idx="36">
                  <c:v>0.27833414328060657</c:v>
                </c:pt>
                <c:pt idx="37">
                  <c:v>-0.003651399607364047</c:v>
                </c:pt>
                <c:pt idx="38">
                  <c:v>-0.3614468240487057</c:v>
                </c:pt>
              </c:numCache>
            </c:numRef>
          </c:yVal>
          <c:smooth val="0"/>
        </c:ser>
        <c:ser>
          <c:idx val="1"/>
          <c:order val="2"/>
          <c:tx>
            <c:v>JUL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'tmax diffs'!$H$4:$H$42</c:f>
              <c:numCache>
                <c:ptCount val="39"/>
                <c:pt idx="0">
                  <c:v>2</c:v>
                </c:pt>
                <c:pt idx="1">
                  <c:v>1.6999999999999993</c:v>
                </c:pt>
                <c:pt idx="2">
                  <c:v>3.1999999999999993</c:v>
                </c:pt>
                <c:pt idx="3">
                  <c:v>5.5</c:v>
                </c:pt>
                <c:pt idx="4">
                  <c:v>2.900000000000002</c:v>
                </c:pt>
                <c:pt idx="5">
                  <c:v>2.200000000000003</c:v>
                </c:pt>
                <c:pt idx="6">
                  <c:v>2.1999999999999993</c:v>
                </c:pt>
                <c:pt idx="7">
                  <c:v>0.6999999999999993</c:v>
                </c:pt>
                <c:pt idx="8">
                  <c:v>2.6999999999999993</c:v>
                </c:pt>
                <c:pt idx="9">
                  <c:v>0.3000000000000007</c:v>
                </c:pt>
                <c:pt idx="10">
                  <c:v>1.5</c:v>
                </c:pt>
                <c:pt idx="11">
                  <c:v>1.5</c:v>
                </c:pt>
                <c:pt idx="12">
                  <c:v>0.5</c:v>
                </c:pt>
                <c:pt idx="13">
                  <c:v>-4.800000000000001</c:v>
                </c:pt>
                <c:pt idx="14">
                  <c:v>-3</c:v>
                </c:pt>
                <c:pt idx="15">
                  <c:v>0.3000000000000007</c:v>
                </c:pt>
                <c:pt idx="16">
                  <c:v>-0.6000000000000014</c:v>
                </c:pt>
                <c:pt idx="17">
                  <c:v>-4.300000000000001</c:v>
                </c:pt>
                <c:pt idx="18">
                  <c:v>-2.599999999999998</c:v>
                </c:pt>
                <c:pt idx="19">
                  <c:v>0.3000000000000007</c:v>
                </c:pt>
                <c:pt idx="20">
                  <c:v>2.3000000000000007</c:v>
                </c:pt>
                <c:pt idx="21">
                  <c:v>2</c:v>
                </c:pt>
                <c:pt idx="22">
                  <c:v>3.3999999999999986</c:v>
                </c:pt>
                <c:pt idx="23">
                  <c:v>-2.8999999999999986</c:v>
                </c:pt>
                <c:pt idx="24">
                  <c:v>-1.4000000000000021</c:v>
                </c:pt>
                <c:pt idx="25">
                  <c:v>4.5</c:v>
                </c:pt>
                <c:pt idx="26">
                  <c:v>4.400000000000002</c:v>
                </c:pt>
                <c:pt idx="27">
                  <c:v>3.299999999999997</c:v>
                </c:pt>
                <c:pt idx="28">
                  <c:v>1.1000000000000014</c:v>
                </c:pt>
                <c:pt idx="29">
                  <c:v>-0.3999999999999986</c:v>
                </c:pt>
                <c:pt idx="30">
                  <c:v>-0.8999999999999986</c:v>
                </c:pt>
                <c:pt idx="31">
                  <c:v>1.3999999999999986</c:v>
                </c:pt>
                <c:pt idx="32">
                  <c:v>-3.400000000000002</c:v>
                </c:pt>
                <c:pt idx="33">
                  <c:v>1.6999999999999993</c:v>
                </c:pt>
                <c:pt idx="34">
                  <c:v>-1.1999999999999993</c:v>
                </c:pt>
                <c:pt idx="35">
                  <c:v>-1.0999999999999979</c:v>
                </c:pt>
                <c:pt idx="36">
                  <c:v>-1.5999999999999979</c:v>
                </c:pt>
                <c:pt idx="37">
                  <c:v>1.3000000000000007</c:v>
                </c:pt>
                <c:pt idx="38">
                  <c:v>-1.8999999999999986</c:v>
                </c:pt>
              </c:numCache>
            </c:numRef>
          </c:xVal>
          <c:yVal>
            <c:numRef>
              <c:f>'normzd ave radn diffs'!$H$4:$H$42</c:f>
              <c:numCache>
                <c:ptCount val="39"/>
                <c:pt idx="0">
                  <c:v>0.3028056410021334</c:v>
                </c:pt>
                <c:pt idx="1">
                  <c:v>0.5160034024507184</c:v>
                </c:pt>
                <c:pt idx="2">
                  <c:v>1.335649237154647</c:v>
                </c:pt>
                <c:pt idx="3">
                  <c:v>1.4036162875262854</c:v>
                </c:pt>
                <c:pt idx="4">
                  <c:v>1.5694947045104846</c:v>
                </c:pt>
                <c:pt idx="5">
                  <c:v>0.08756763303353003</c:v>
                </c:pt>
                <c:pt idx="6">
                  <c:v>1.3814841438292822</c:v>
                </c:pt>
                <c:pt idx="7">
                  <c:v>1.5346567002791365</c:v>
                </c:pt>
                <c:pt idx="8">
                  <c:v>1.3538503696111446</c:v>
                </c:pt>
                <c:pt idx="9">
                  <c:v>-0.22186426444897414</c:v>
                </c:pt>
                <c:pt idx="10">
                  <c:v>-0.35952268165287854</c:v>
                </c:pt>
                <c:pt idx="11">
                  <c:v>0.3259170679889125</c:v>
                </c:pt>
                <c:pt idx="12">
                  <c:v>-0.34196206166934456</c:v>
                </c:pt>
                <c:pt idx="13">
                  <c:v>-0.5586296337175866</c:v>
                </c:pt>
                <c:pt idx="14">
                  <c:v>-1.4470825611766298</c:v>
                </c:pt>
                <c:pt idx="15">
                  <c:v>-0.287393482858622</c:v>
                </c:pt>
                <c:pt idx="16">
                  <c:v>-0.3963800811294357</c:v>
                </c:pt>
                <c:pt idx="17">
                  <c:v>-0.22753403684813425</c:v>
                </c:pt>
                <c:pt idx="18">
                  <c:v>0.3692275874571605</c:v>
                </c:pt>
                <c:pt idx="19">
                  <c:v>0.8614672357671063</c:v>
                </c:pt>
                <c:pt idx="20">
                  <c:v>1.0929940515876995</c:v>
                </c:pt>
                <c:pt idx="21">
                  <c:v>1.2397024925485018</c:v>
                </c:pt>
                <c:pt idx="22">
                  <c:v>1.1679586971990883</c:v>
                </c:pt>
                <c:pt idx="23">
                  <c:v>0.9176204818172311</c:v>
                </c:pt>
                <c:pt idx="24">
                  <c:v>0.7280909529208149</c:v>
                </c:pt>
                <c:pt idx="25">
                  <c:v>1.4556842601954878</c:v>
                </c:pt>
                <c:pt idx="26">
                  <c:v>1.4259270042766015</c:v>
                </c:pt>
                <c:pt idx="27">
                  <c:v>1.357769992207585</c:v>
                </c:pt>
                <c:pt idx="28">
                  <c:v>1.3878473279039683</c:v>
                </c:pt>
                <c:pt idx="29">
                  <c:v>1.1748799304007012</c:v>
                </c:pt>
                <c:pt idx="30">
                  <c:v>0.6607112570016573</c:v>
                </c:pt>
                <c:pt idx="31">
                  <c:v>0.9490657696406654</c:v>
                </c:pt>
                <c:pt idx="32">
                  <c:v>0.4500933367766224</c:v>
                </c:pt>
                <c:pt idx="33">
                  <c:v>0.7676091774724676</c:v>
                </c:pt>
                <c:pt idx="34">
                  <c:v>0.45554123698295673</c:v>
                </c:pt>
                <c:pt idx="35">
                  <c:v>-0.04465390510654768</c:v>
                </c:pt>
                <c:pt idx="36">
                  <c:v>0.06411307574708569</c:v>
                </c:pt>
                <c:pt idx="37">
                  <c:v>0.2335633872192076</c:v>
                </c:pt>
                <c:pt idx="38">
                  <c:v>0.16285423049148556</c:v>
                </c:pt>
              </c:numCache>
            </c:numRef>
          </c:yVal>
          <c:smooth val="0"/>
        </c:ser>
        <c:ser>
          <c:idx val="3"/>
          <c:order val="3"/>
          <c:tx>
            <c:v>OCT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'tmax diffs'!$K$4:$K$42</c:f>
              <c:numCache>
                <c:ptCount val="39"/>
                <c:pt idx="0">
                  <c:v>-4.600000000000001</c:v>
                </c:pt>
                <c:pt idx="1">
                  <c:v>-2</c:v>
                </c:pt>
                <c:pt idx="2">
                  <c:v>6.300000000000001</c:v>
                </c:pt>
                <c:pt idx="3">
                  <c:v>5.199999999999999</c:v>
                </c:pt>
                <c:pt idx="4">
                  <c:v>2.799999999999999</c:v>
                </c:pt>
                <c:pt idx="5">
                  <c:v>2</c:v>
                </c:pt>
                <c:pt idx="6">
                  <c:v>2.6999999999999993</c:v>
                </c:pt>
                <c:pt idx="7">
                  <c:v>0.7999999999999989</c:v>
                </c:pt>
                <c:pt idx="8">
                  <c:v>1</c:v>
                </c:pt>
                <c:pt idx="9">
                  <c:v>-2.6000000000000014</c:v>
                </c:pt>
                <c:pt idx="10">
                  <c:v>3.8000000000000007</c:v>
                </c:pt>
                <c:pt idx="11">
                  <c:v>1.9000000000000004</c:v>
                </c:pt>
                <c:pt idx="12">
                  <c:v>-0.29999999999999893</c:v>
                </c:pt>
                <c:pt idx="13">
                  <c:v>-2.1000000000000014</c:v>
                </c:pt>
                <c:pt idx="14">
                  <c:v>-2.700000000000001</c:v>
                </c:pt>
                <c:pt idx="15">
                  <c:v>1.200000000000001</c:v>
                </c:pt>
                <c:pt idx="16">
                  <c:v>-0.7000000000000011</c:v>
                </c:pt>
                <c:pt idx="17">
                  <c:v>-2.4000000000000004</c:v>
                </c:pt>
                <c:pt idx="18">
                  <c:v>-2.4000000000000004</c:v>
                </c:pt>
                <c:pt idx="19">
                  <c:v>4.399999999999999</c:v>
                </c:pt>
                <c:pt idx="20">
                  <c:v>-0.20000000000000284</c:v>
                </c:pt>
                <c:pt idx="21">
                  <c:v>2.3999999999999986</c:v>
                </c:pt>
                <c:pt idx="22">
                  <c:v>-1.1999999999999993</c:v>
                </c:pt>
                <c:pt idx="23">
                  <c:v>0.9000000000000004</c:v>
                </c:pt>
                <c:pt idx="24">
                  <c:v>-3.3000000000000007</c:v>
                </c:pt>
                <c:pt idx="25">
                  <c:v>4.800000000000001</c:v>
                </c:pt>
                <c:pt idx="26">
                  <c:v>4.699999999999999</c:v>
                </c:pt>
                <c:pt idx="27">
                  <c:v>3.1999999999999993</c:v>
                </c:pt>
                <c:pt idx="28">
                  <c:v>1.0999999999999996</c:v>
                </c:pt>
                <c:pt idx="29">
                  <c:v>-2.700000000000001</c:v>
                </c:pt>
                <c:pt idx="30">
                  <c:v>-3.700000000000001</c:v>
                </c:pt>
                <c:pt idx="31">
                  <c:v>3.400000000000002</c:v>
                </c:pt>
                <c:pt idx="32">
                  <c:v>1.3000000000000007</c:v>
                </c:pt>
                <c:pt idx="33">
                  <c:v>0.8000000000000007</c:v>
                </c:pt>
                <c:pt idx="34">
                  <c:v>-1.0999999999999996</c:v>
                </c:pt>
                <c:pt idx="35">
                  <c:v>-0.5</c:v>
                </c:pt>
                <c:pt idx="36">
                  <c:v>0.09999999999999964</c:v>
                </c:pt>
                <c:pt idx="37">
                  <c:v>-1.5</c:v>
                </c:pt>
                <c:pt idx="38">
                  <c:v>-5.100000000000001</c:v>
                </c:pt>
              </c:numCache>
            </c:numRef>
          </c:xVal>
          <c:yVal>
            <c:numRef>
              <c:f>'normzd ave radn diffs'!$K$4:$K$42</c:f>
              <c:numCache>
                <c:ptCount val="39"/>
                <c:pt idx="0">
                  <c:v>-0.0028506492648362265</c:v>
                </c:pt>
                <c:pt idx="1">
                  <c:v>0.4485187762462855</c:v>
                </c:pt>
                <c:pt idx="2">
                  <c:v>1.347556216814459</c:v>
                </c:pt>
                <c:pt idx="3">
                  <c:v>1.6327690649244329</c:v>
                </c:pt>
                <c:pt idx="4">
                  <c:v>1.718959729177669</c:v>
                </c:pt>
                <c:pt idx="5">
                  <c:v>0.16286469415839516</c:v>
                </c:pt>
                <c:pt idx="6">
                  <c:v>1.412800434801634</c:v>
                </c:pt>
                <c:pt idx="7">
                  <c:v>1.6732015095633546</c:v>
                </c:pt>
                <c:pt idx="8">
                  <c:v>1.246233824134077</c:v>
                </c:pt>
                <c:pt idx="9">
                  <c:v>-0.4512251947934065</c:v>
                </c:pt>
                <c:pt idx="10">
                  <c:v>-1.0732300083270307</c:v>
                </c:pt>
                <c:pt idx="11">
                  <c:v>0.6366384601144195</c:v>
                </c:pt>
                <c:pt idx="12">
                  <c:v>-0.09819808022983154</c:v>
                </c:pt>
                <c:pt idx="13">
                  <c:v>-0.24248659538506057</c:v>
                </c:pt>
                <c:pt idx="14">
                  <c:v>-1.2791116585740216</c:v>
                </c:pt>
                <c:pt idx="15">
                  <c:v>-0.3310740552916426</c:v>
                </c:pt>
                <c:pt idx="16">
                  <c:v>0.21398195284791613</c:v>
                </c:pt>
                <c:pt idx="17">
                  <c:v>-0.1451525983453013</c:v>
                </c:pt>
                <c:pt idx="18">
                  <c:v>0.28890667416155896</c:v>
                </c:pt>
                <c:pt idx="19">
                  <c:v>1.2173689639492935</c:v>
                </c:pt>
                <c:pt idx="20">
                  <c:v>1.2155729129056354</c:v>
                </c:pt>
                <c:pt idx="21">
                  <c:v>1.4658011752967501</c:v>
                </c:pt>
                <c:pt idx="22">
                  <c:v>0.6410387816676129</c:v>
                </c:pt>
                <c:pt idx="23">
                  <c:v>0.5515200801704567</c:v>
                </c:pt>
                <c:pt idx="24">
                  <c:v>0.4146664685611235</c:v>
                </c:pt>
                <c:pt idx="25">
                  <c:v>1.199463695543099</c:v>
                </c:pt>
                <c:pt idx="26">
                  <c:v>1.4899570938429116</c:v>
                </c:pt>
                <c:pt idx="27">
                  <c:v>1.574582806754944</c:v>
                </c:pt>
                <c:pt idx="28">
                  <c:v>1.3690620614863973</c:v>
                </c:pt>
                <c:pt idx="29">
                  <c:v>0.46759270451945595</c:v>
                </c:pt>
                <c:pt idx="30">
                  <c:v>0.5541529209719908</c:v>
                </c:pt>
                <c:pt idx="31">
                  <c:v>0.6435954081140961</c:v>
                </c:pt>
                <c:pt idx="32">
                  <c:v>0.41739377080173184</c:v>
                </c:pt>
                <c:pt idx="33">
                  <c:v>0.20742996387330997</c:v>
                </c:pt>
                <c:pt idx="34">
                  <c:v>0.10979097287985692</c:v>
                </c:pt>
                <c:pt idx="35">
                  <c:v>0.3644919552904366</c:v>
                </c:pt>
                <c:pt idx="36">
                  <c:v>0.21418904610750886</c:v>
                </c:pt>
                <c:pt idx="37">
                  <c:v>-0.24851332318882846</c:v>
                </c:pt>
                <c:pt idx="38">
                  <c:v>-0.4208794689667155</c:v>
                </c:pt>
              </c:numCache>
            </c:numRef>
          </c:yVal>
          <c:smooth val="0"/>
        </c:ser>
        <c:axId val="61002738"/>
        <c:axId val="12153731"/>
      </c:scatterChart>
      <c:valAx>
        <c:axId val="610027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Differences in Tmax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153731"/>
        <c:crossesAt val="-20"/>
        <c:crossBetween val="midCat"/>
        <c:dispUnits/>
      </c:valAx>
      <c:valAx>
        <c:axId val="12153731"/>
        <c:scaling>
          <c:orientation val="minMax"/>
          <c:max val="5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Differences in Radiation 
(MJ.m-2.day-1)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002738"/>
        <c:crossesAt val="-20"/>
        <c:crossBetween val="midCat"/>
        <c:dispUnits/>
      </c:valAx>
      <c:spPr>
        <a:solidFill>
          <a:srgbClr val="C0C0C0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Differences in Radiation and Tmax for Selected Site Pairs (+- 50m), Radiation Normalized Using 843 m Benchmark Values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155"/>
          <c:w val="0.77025"/>
          <c:h val="0.78"/>
        </c:manualLayout>
      </c:layout>
      <c:scatterChart>
        <c:scatterStyle val="lineMarker"/>
        <c:varyColors val="0"/>
        <c:ser>
          <c:idx val="0"/>
          <c:order val="0"/>
          <c:tx>
            <c:v>JAN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'tmax diffs short'!$B$4:$B$41</c:f>
              <c:numCache>
                <c:ptCount val="38"/>
                <c:pt idx="2">
                  <c:v>5.3</c:v>
                </c:pt>
                <c:pt idx="3">
                  <c:v>2.5999999999999996</c:v>
                </c:pt>
                <c:pt idx="4">
                  <c:v>2.6999999999999997</c:v>
                </c:pt>
                <c:pt idx="5">
                  <c:v>0.7999999999999998</c:v>
                </c:pt>
                <c:pt idx="8">
                  <c:v>0.7000000000000002</c:v>
                </c:pt>
                <c:pt idx="25">
                  <c:v>3.5</c:v>
                </c:pt>
                <c:pt idx="26">
                  <c:v>3.4</c:v>
                </c:pt>
                <c:pt idx="27">
                  <c:v>1.7999999999999998</c:v>
                </c:pt>
                <c:pt idx="33">
                  <c:v>0.2999999999999998</c:v>
                </c:pt>
              </c:numCache>
            </c:numRef>
          </c:xVal>
          <c:yVal>
            <c:numRef>
              <c:f>'norm 843 radn diffs short'!$B$4:$B$42</c:f>
              <c:numCache>
                <c:ptCount val="39"/>
                <c:pt idx="2">
                  <c:v>0.5705702992497785</c:v>
                </c:pt>
                <c:pt idx="3">
                  <c:v>0.7713495681157151</c:v>
                </c:pt>
                <c:pt idx="4">
                  <c:v>0.8384159636832319</c:v>
                </c:pt>
                <c:pt idx="5">
                  <c:v>0.09042610212231507</c:v>
                </c:pt>
                <c:pt idx="8">
                  <c:v>0.2402268776603241</c:v>
                </c:pt>
                <c:pt idx="25">
                  <c:v>0.6184551392113361</c:v>
                </c:pt>
                <c:pt idx="26">
                  <c:v>0.7550412998264434</c:v>
                </c:pt>
                <c:pt idx="27">
                  <c:v>0.6809234659934</c:v>
                </c:pt>
                <c:pt idx="33">
                  <c:v>0.026816507569007657</c:v>
                </c:pt>
              </c:numCache>
            </c:numRef>
          </c:yVal>
          <c:smooth val="0"/>
        </c:ser>
        <c:ser>
          <c:idx val="1"/>
          <c:order val="1"/>
          <c:tx>
            <c:v>APR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trendline>
            <c:spPr>
              <a:ln w="25400">
                <a:solidFill>
                  <a:srgbClr val="FFFF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'tmax diffs short'!$E$6:$E$37</c:f>
              <c:numCache>
                <c:ptCount val="32"/>
                <c:pt idx="0">
                  <c:v>6.7</c:v>
                </c:pt>
                <c:pt idx="1">
                  <c:v>4.4</c:v>
                </c:pt>
                <c:pt idx="2">
                  <c:v>4.500000000000001</c:v>
                </c:pt>
                <c:pt idx="3">
                  <c:v>0.3000000000000007</c:v>
                </c:pt>
                <c:pt idx="6">
                  <c:v>1.1999999999999993</c:v>
                </c:pt>
                <c:pt idx="23">
                  <c:v>5.4</c:v>
                </c:pt>
                <c:pt idx="24">
                  <c:v>4.6000000000000005</c:v>
                </c:pt>
                <c:pt idx="25">
                  <c:v>4.1</c:v>
                </c:pt>
                <c:pt idx="31">
                  <c:v>1.0999999999999996</c:v>
                </c:pt>
              </c:numCache>
            </c:numRef>
          </c:xVal>
          <c:yVal>
            <c:numRef>
              <c:f>'norm 843 radn diffs short'!$E$6:$E$37</c:f>
              <c:numCache>
                <c:ptCount val="32"/>
                <c:pt idx="0">
                  <c:v>0.6777988027377715</c:v>
                </c:pt>
                <c:pt idx="1">
                  <c:v>0.8381528964338554</c:v>
                </c:pt>
                <c:pt idx="2">
                  <c:v>0.857859103811632</c:v>
                </c:pt>
                <c:pt idx="3">
                  <c:v>0.051219107167496385</c:v>
                </c:pt>
                <c:pt idx="6">
                  <c:v>0.3144458382373588</c:v>
                </c:pt>
                <c:pt idx="23">
                  <c:v>0.6772006945400467</c:v>
                </c:pt>
                <c:pt idx="24">
                  <c:v>0.8265968299074735</c:v>
                </c:pt>
                <c:pt idx="25">
                  <c:v>0.786933789266359</c:v>
                </c:pt>
                <c:pt idx="31">
                  <c:v>0.03602978228567066</c:v>
                </c:pt>
              </c:numCache>
            </c:numRef>
          </c:yVal>
          <c:smooth val="0"/>
        </c:ser>
        <c:ser>
          <c:idx val="2"/>
          <c:order val="2"/>
          <c:tx>
            <c:v>JUL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'tmax diffs short'!$H$6:$H$37</c:f>
              <c:numCache>
                <c:ptCount val="32"/>
                <c:pt idx="0">
                  <c:v>3.1999999999999993</c:v>
                </c:pt>
                <c:pt idx="1">
                  <c:v>5.5</c:v>
                </c:pt>
                <c:pt idx="2">
                  <c:v>2.900000000000002</c:v>
                </c:pt>
                <c:pt idx="3">
                  <c:v>2.200000000000003</c:v>
                </c:pt>
                <c:pt idx="6">
                  <c:v>2.6999999999999993</c:v>
                </c:pt>
                <c:pt idx="23">
                  <c:v>4.5</c:v>
                </c:pt>
                <c:pt idx="24">
                  <c:v>4.400000000000002</c:v>
                </c:pt>
                <c:pt idx="25">
                  <c:v>3.299999999999997</c:v>
                </c:pt>
                <c:pt idx="31">
                  <c:v>1.6999999999999993</c:v>
                </c:pt>
              </c:numCache>
            </c:numRef>
          </c:xVal>
          <c:yVal>
            <c:numRef>
              <c:f>'norm 843 radn diffs short'!$H$6:$H$37</c:f>
              <c:numCache>
                <c:ptCount val="32"/>
                <c:pt idx="0">
                  <c:v>0.7048441251435007</c:v>
                </c:pt>
                <c:pt idx="1">
                  <c:v>0.7814895416191706</c:v>
                </c:pt>
                <c:pt idx="2">
                  <c:v>0.8332368669256092</c:v>
                </c:pt>
                <c:pt idx="3">
                  <c:v>0.07949108423722456</c:v>
                </c:pt>
                <c:pt idx="6">
                  <c:v>0.46254246269200916</c:v>
                </c:pt>
                <c:pt idx="23">
                  <c:v>0.741505148589303</c:v>
                </c:pt>
                <c:pt idx="24">
                  <c:v>0.7887412475475405</c:v>
                </c:pt>
                <c:pt idx="25">
                  <c:v>0.701998457381946</c:v>
                </c:pt>
                <c:pt idx="31">
                  <c:v>0.11377137395616932</c:v>
                </c:pt>
              </c:numCache>
            </c:numRef>
          </c:yVal>
          <c:smooth val="0"/>
        </c:ser>
        <c:ser>
          <c:idx val="3"/>
          <c:order val="3"/>
          <c:tx>
            <c:v>OCT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'tmax diffs short'!$K$6:$K$37</c:f>
              <c:numCache>
                <c:ptCount val="32"/>
                <c:pt idx="0">
                  <c:v>6.300000000000001</c:v>
                </c:pt>
                <c:pt idx="1">
                  <c:v>5.199999999999999</c:v>
                </c:pt>
                <c:pt idx="2">
                  <c:v>2.799999999999999</c:v>
                </c:pt>
                <c:pt idx="3">
                  <c:v>2</c:v>
                </c:pt>
                <c:pt idx="6">
                  <c:v>1</c:v>
                </c:pt>
                <c:pt idx="23">
                  <c:v>4.800000000000001</c:v>
                </c:pt>
                <c:pt idx="24">
                  <c:v>4.699999999999999</c:v>
                </c:pt>
                <c:pt idx="25">
                  <c:v>3.1999999999999993</c:v>
                </c:pt>
                <c:pt idx="31">
                  <c:v>0.8000000000000007</c:v>
                </c:pt>
              </c:numCache>
            </c:numRef>
          </c:xVal>
          <c:yVal>
            <c:numRef>
              <c:f>'norm 843 radn diffs short'!$K$6:$K$37</c:f>
              <c:numCache>
                <c:ptCount val="32"/>
                <c:pt idx="0">
                  <c:v>0.6584015262508522</c:v>
                </c:pt>
                <c:pt idx="1">
                  <c:v>0.9106810677497261</c:v>
                </c:pt>
                <c:pt idx="2">
                  <c:v>0.9365340288297603</c:v>
                </c:pt>
                <c:pt idx="3">
                  <c:v>0.15257273516752728</c:v>
                </c:pt>
                <c:pt idx="6">
                  <c:v>0.30210918124332886</c:v>
                </c:pt>
                <c:pt idx="23">
                  <c:v>0.6131711840915324</c:v>
                </c:pt>
                <c:pt idx="24">
                  <c:v>0.8650336656495394</c:v>
                </c:pt>
                <c:pt idx="25">
                  <c:v>0.758108332582199</c:v>
                </c:pt>
                <c:pt idx="31">
                  <c:v>0.024268345842308903</c:v>
                </c:pt>
              </c:numCache>
            </c:numRef>
          </c:yVal>
          <c:smooth val="0"/>
        </c:ser>
        <c:axId val="42274716"/>
        <c:axId val="44928125"/>
      </c:scatterChart>
      <c:valAx>
        <c:axId val="42274716"/>
        <c:scaling>
          <c:orientation val="minMax"/>
          <c:max val="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Differences in Tmax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44928125"/>
        <c:crossesAt val="-20"/>
        <c:crossBetween val="midCat"/>
        <c:dispUnits/>
      </c:valAx>
      <c:valAx>
        <c:axId val="44928125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Normalized Differences in Radiation 
(MJ.m-2.day-1)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42274716"/>
        <c:crossesAt val="-20"/>
        <c:crossBetween val="midCat"/>
        <c:dispUnits/>
      </c:valAx>
      <c:spPr>
        <a:solidFill>
          <a:srgbClr val="C0C0C0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525"/>
          <c:y val="0.6005"/>
        </c:manualLayout>
      </c:layout>
      <c:overlay val="0"/>
      <c:txPr>
        <a:bodyPr vert="horz" rot="0"/>
        <a:lstStyle/>
        <a:p>
          <a:pPr>
            <a:defRPr lang="en-US" cap="none" sz="9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9525</xdr:colOff>
      <xdr:row>23</xdr:row>
      <xdr:rowOff>0</xdr:rowOff>
    </xdr:to>
    <xdr:graphicFrame>
      <xdr:nvGraphicFramePr>
        <xdr:cNvPr id="1" name="Chart 2"/>
        <xdr:cNvGraphicFramePr/>
      </xdr:nvGraphicFramePr>
      <xdr:xfrm>
        <a:off x="0" y="0"/>
        <a:ext cx="427672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333375</xdr:colOff>
      <xdr:row>0</xdr:row>
      <xdr:rowOff>0</xdr:rowOff>
    </xdr:from>
    <xdr:to>
      <xdr:col>15</xdr:col>
      <xdr:colOff>19050</xdr:colOff>
      <xdr:row>23</xdr:row>
      <xdr:rowOff>0</xdr:rowOff>
    </xdr:to>
    <xdr:graphicFrame>
      <xdr:nvGraphicFramePr>
        <xdr:cNvPr id="2" name="Chart 3"/>
        <xdr:cNvGraphicFramePr/>
      </xdr:nvGraphicFramePr>
      <xdr:xfrm>
        <a:off x="4600575" y="0"/>
        <a:ext cx="4562475" cy="3724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24</xdr:row>
      <xdr:rowOff>0</xdr:rowOff>
    </xdr:from>
    <xdr:to>
      <xdr:col>7</xdr:col>
      <xdr:colOff>0</xdr:colOff>
      <xdr:row>48</xdr:row>
      <xdr:rowOff>57150</xdr:rowOff>
    </xdr:to>
    <xdr:graphicFrame>
      <xdr:nvGraphicFramePr>
        <xdr:cNvPr id="3" name="Chart 4"/>
        <xdr:cNvGraphicFramePr/>
      </xdr:nvGraphicFramePr>
      <xdr:xfrm>
        <a:off x="0" y="3886200"/>
        <a:ext cx="4267200" cy="3943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333375</xdr:colOff>
      <xdr:row>24</xdr:row>
      <xdr:rowOff>0</xdr:rowOff>
    </xdr:from>
    <xdr:to>
      <xdr:col>15</xdr:col>
      <xdr:colOff>38100</xdr:colOff>
      <xdr:row>48</xdr:row>
      <xdr:rowOff>57150</xdr:rowOff>
    </xdr:to>
    <xdr:graphicFrame>
      <xdr:nvGraphicFramePr>
        <xdr:cNvPr id="4" name="Chart 5"/>
        <xdr:cNvGraphicFramePr/>
      </xdr:nvGraphicFramePr>
      <xdr:xfrm>
        <a:off x="4600575" y="3886200"/>
        <a:ext cx="4581525" cy="394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66675</xdr:colOff>
      <xdr:row>31</xdr:row>
      <xdr:rowOff>47625</xdr:rowOff>
    </xdr:to>
    <xdr:graphicFrame>
      <xdr:nvGraphicFramePr>
        <xdr:cNvPr id="1" name="Chart 3"/>
        <xdr:cNvGraphicFramePr/>
      </xdr:nvGraphicFramePr>
      <xdr:xfrm>
        <a:off x="0" y="0"/>
        <a:ext cx="7381875" cy="506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ll_sit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ec3_trend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fMonth"/>
      <sheetName val="DirAb"/>
      <sheetName val="DirBe"/>
      <sheetName val="DifAb"/>
      <sheetName val="DifBe"/>
      <sheetName val="TotAb"/>
      <sheetName val="TotBe"/>
      <sheetName val="perc_dir"/>
      <sheetName val="TR cld topo corr"/>
      <sheetName val="ER cld corr"/>
      <sheetName val="Pct blk canopy_topo"/>
      <sheetName val="Pct blk topo"/>
      <sheetName val="Pct blk canopy"/>
      <sheetName val="Pct canopy blk diffs"/>
      <sheetName val="Pct canopy_topo diffs"/>
      <sheetName val="charts"/>
      <sheetName val="30yr tmax"/>
      <sheetName val="30yr tmin"/>
    </sheetNames>
    <sheetDataSet>
      <sheetData sheetId="10">
        <row r="4">
          <cell r="B4">
            <v>0.25511024396886284</v>
          </cell>
          <cell r="C4">
            <v>0.21447945368254695</v>
          </cell>
          <cell r="D4">
            <v>0.17385059943962744</v>
          </cell>
          <cell r="E4">
            <v>0.1510280019896586</v>
          </cell>
          <cell r="F4">
            <v>0.14180241563043006</v>
          </cell>
          <cell r="G4">
            <v>0.13475812331333847</v>
          </cell>
          <cell r="H4">
            <v>0.12784148450418797</v>
          </cell>
          <cell r="I4">
            <v>0.126231737914143</v>
          </cell>
          <cell r="J4">
            <v>0.13857860085285945</v>
          </cell>
          <cell r="K4">
            <v>0.1705796385341739</v>
          </cell>
          <cell r="L4">
            <v>0.21530569752401385</v>
          </cell>
          <cell r="M4">
            <v>0.2566745452880702</v>
          </cell>
        </row>
        <row r="5">
          <cell r="B5">
            <v>0.7311542810860783</v>
          </cell>
          <cell r="C5">
            <v>0.7599265233452325</v>
          </cell>
          <cell r="D5">
            <v>0.7965177627336891</v>
          </cell>
          <cell r="E5">
            <v>0.6967675350020741</v>
          </cell>
          <cell r="F5">
            <v>0.6269674237505471</v>
          </cell>
          <cell r="G5">
            <v>0.6297506663126003</v>
          </cell>
          <cell r="H5">
            <v>0.6279377855122248</v>
          </cell>
          <cell r="I5">
            <v>0.6177581061899359</v>
          </cell>
          <cell r="J5">
            <v>0.7125666057786426</v>
          </cell>
          <cell r="K5">
            <v>0.8094708515497893</v>
          </cell>
          <cell r="L5">
            <v>0.7597646225336621</v>
          </cell>
          <cell r="M5">
            <v>0.7339784275424366</v>
          </cell>
        </row>
        <row r="6">
          <cell r="B6">
            <v>0.17596774196409526</v>
          </cell>
          <cell r="C6">
            <v>0.1707428508990887</v>
          </cell>
          <cell r="D6">
            <v>0.15425814255133585</v>
          </cell>
          <cell r="E6">
            <v>0.12436879143562107</v>
          </cell>
          <cell r="F6">
            <v>0.10161694103630647</v>
          </cell>
          <cell r="G6">
            <v>0.09080721769254452</v>
          </cell>
          <cell r="H6">
            <v>0.08595974251268312</v>
          </cell>
          <cell r="I6">
            <v>0.09140884243034442</v>
          </cell>
          <cell r="J6">
            <v>0.12011836394445374</v>
          </cell>
          <cell r="K6">
            <v>0.1550831062916953</v>
          </cell>
          <cell r="L6">
            <v>0.17111997559269243</v>
          </cell>
          <cell r="M6">
            <v>0.17677173440465976</v>
          </cell>
        </row>
        <row r="7">
          <cell r="B7">
            <v>0.0687995755657631</v>
          </cell>
          <cell r="C7">
            <v>0.06199895311445147</v>
          </cell>
          <cell r="D7">
            <v>0.054119525264266444</v>
          </cell>
          <cell r="E7">
            <v>0.052316040723909496</v>
          </cell>
          <cell r="F7">
            <v>0.04341192046690068</v>
          </cell>
          <cell r="G7">
            <v>0.03595677578716194</v>
          </cell>
          <cell r="H7">
            <v>0.03262812029768558</v>
          </cell>
          <cell r="I7">
            <v>0.037481404080037195</v>
          </cell>
          <cell r="J7">
            <v>0.04718400085644259</v>
          </cell>
          <cell r="K7">
            <v>0.052218620649312375</v>
          </cell>
          <cell r="L7">
            <v>0.06208085923514417</v>
          </cell>
          <cell r="M7">
            <v>0.068391903305564</v>
          </cell>
        </row>
        <row r="8">
          <cell r="B8">
            <v>0.1412114343469335</v>
          </cell>
          <cell r="C8">
            <v>0.12009580004085485</v>
          </cell>
          <cell r="D8">
            <v>0.10825365071574766</v>
          </cell>
          <cell r="E8">
            <v>0.0794717753561962</v>
          </cell>
          <cell r="F8">
            <v>0.08374402736277498</v>
          </cell>
          <cell r="G8">
            <v>0.11282423349003967</v>
          </cell>
          <cell r="H8">
            <v>0.11304615332211632</v>
          </cell>
          <cell r="I8">
            <v>0.07929276324985923</v>
          </cell>
          <cell r="J8">
            <v>0.07496927609579751</v>
          </cell>
          <cell r="K8">
            <v>0.11025679747382511</v>
          </cell>
          <cell r="L8">
            <v>0.12054153022040293</v>
          </cell>
          <cell r="M8">
            <v>0.14312751164507542</v>
          </cell>
        </row>
        <row r="9">
          <cell r="B9">
            <v>0.6039072658359907</v>
          </cell>
          <cell r="C9">
            <v>0.6349867556490596</v>
          </cell>
          <cell r="D9">
            <v>0.6312071299130989</v>
          </cell>
          <cell r="E9">
            <v>0.5802722989940525</v>
          </cell>
          <cell r="F9">
            <v>0.5271831956905944</v>
          </cell>
          <cell r="G9">
            <v>0.41865494382776947</v>
          </cell>
          <cell r="H9">
            <v>0.41261919063093444</v>
          </cell>
          <cell r="I9">
            <v>0.537358091281452</v>
          </cell>
          <cell r="J9">
            <v>0.5949337475368038</v>
          </cell>
          <cell r="K9">
            <v>0.645425159746825</v>
          </cell>
          <cell r="L9">
            <v>0.6351965116278038</v>
          </cell>
          <cell r="M9">
            <v>0.6079374226070569</v>
          </cell>
        </row>
        <row r="10">
          <cell r="B10">
            <v>0.8170321368719107</v>
          </cell>
          <cell r="C10">
            <v>0.8082887250867834</v>
          </cell>
          <cell r="D10">
            <v>0.8197870523105827</v>
          </cell>
          <cell r="E10">
            <v>0.8416541216250344</v>
          </cell>
          <cell r="F10">
            <v>0.776637232922816</v>
          </cell>
          <cell r="G10">
            <v>0.7404667306218391</v>
          </cell>
          <cell r="H10">
            <v>0.7363739594456651</v>
          </cell>
          <cell r="I10">
            <v>0.779911022332073</v>
          </cell>
          <cell r="J10">
            <v>0.8563879331782637</v>
          </cell>
          <cell r="K10">
            <v>0.8228025573882165</v>
          </cell>
          <cell r="L10">
            <v>0.8085270957332623</v>
          </cell>
          <cell r="M10">
            <v>0.8188000013407395</v>
          </cell>
        </row>
        <row r="11">
          <cell r="B11">
            <v>0.9025581643307828</v>
          </cell>
          <cell r="C11">
            <v>0.9130931802761248</v>
          </cell>
          <cell r="D11">
            <v>0.9270159430204951</v>
          </cell>
          <cell r="E11">
            <v>0.9156816670467273</v>
          </cell>
          <cell r="F11">
            <v>0.8504506376247892</v>
          </cell>
          <cell r="G11">
            <v>0.8241185131368514</v>
          </cell>
          <cell r="H11">
            <v>0.8198812826402342</v>
          </cell>
          <cell r="I11">
            <v>0.8472814548927843</v>
          </cell>
          <cell r="J11">
            <v>0.9251995489913677</v>
          </cell>
          <cell r="K11">
            <v>0.9316377336981507</v>
          </cell>
          <cell r="L11">
            <v>0.9130849577970976</v>
          </cell>
          <cell r="M11">
            <v>0.9035714602501795</v>
          </cell>
        </row>
        <row r="12">
          <cell r="B12">
            <v>0.9520434028646817</v>
          </cell>
          <cell r="C12">
            <v>0.9571958028286705</v>
          </cell>
          <cell r="D12">
            <v>0.9645483582688823</v>
          </cell>
          <cell r="E12">
            <v>0.9484351485351942</v>
          </cell>
          <cell r="F12">
            <v>0.9021505769822733</v>
          </cell>
          <cell r="G12">
            <v>0.9225627610059519</v>
          </cell>
          <cell r="H12">
            <v>0.9195624467451066</v>
          </cell>
          <cell r="I12">
            <v>0.8964797165264023</v>
          </cell>
          <cell r="J12">
            <v>0.9520570733605878</v>
          </cell>
          <cell r="K12">
            <v>0.9668741321433293</v>
          </cell>
          <cell r="L12">
            <v>0.9571671118478909</v>
          </cell>
          <cell r="M12">
            <v>0.9525471730359377</v>
          </cell>
        </row>
        <row r="13">
          <cell r="B13">
            <v>0.9043565239216632</v>
          </cell>
          <cell r="C13">
            <v>0.912794218542196</v>
          </cell>
          <cell r="D13">
            <v>0.9239343929981998</v>
          </cell>
          <cell r="E13">
            <v>0.9295254636690073</v>
          </cell>
          <cell r="F13">
            <v>0.9206133593597323</v>
          </cell>
          <cell r="G13">
            <v>0.8788264316416148</v>
          </cell>
          <cell r="H13">
            <v>0.8790940213288256</v>
          </cell>
          <cell r="I13">
            <v>0.9302069482319876</v>
          </cell>
          <cell r="J13">
            <v>0.9387286215317974</v>
          </cell>
          <cell r="K13">
            <v>0.9275156163386471</v>
          </cell>
          <cell r="L13">
            <v>0.9128274792857592</v>
          </cell>
          <cell r="M13">
            <v>0.9053105097193022</v>
          </cell>
        </row>
        <row r="14">
          <cell r="B14">
            <v>0.9302830434392525</v>
          </cell>
          <cell r="C14">
            <v>0.9331955984827108</v>
          </cell>
          <cell r="D14">
            <v>0.9361834852905146</v>
          </cell>
          <cell r="E14">
            <v>0.9031784199370388</v>
          </cell>
          <cell r="F14">
            <v>0.885291224892548</v>
          </cell>
          <cell r="G14">
            <v>0.9066641376134208</v>
          </cell>
          <cell r="H14">
            <v>0.905349109102518</v>
          </cell>
          <cell r="I14">
            <v>0.8783337455846298</v>
          </cell>
          <cell r="J14">
            <v>0.9040719844303116</v>
          </cell>
          <cell r="K14">
            <v>0.9384561301251453</v>
          </cell>
          <cell r="L14">
            <v>0.9333392447685553</v>
          </cell>
          <cell r="M14">
            <v>0.9309108207559733</v>
          </cell>
        </row>
        <row r="15">
          <cell r="B15">
            <v>0.8947941528821673</v>
          </cell>
          <cell r="C15">
            <v>0.9062292617474991</v>
          </cell>
          <cell r="D15">
            <v>0.9130971847774696</v>
          </cell>
          <cell r="E15">
            <v>0.9037871623828623</v>
          </cell>
          <cell r="F15">
            <v>0.8879876625190498</v>
          </cell>
          <cell r="G15">
            <v>0.9111241805412216</v>
          </cell>
          <cell r="H15">
            <v>0.9141735517659957</v>
          </cell>
          <cell r="I15">
            <v>0.8916760307798594</v>
          </cell>
          <cell r="J15">
            <v>0.9116952375008588</v>
          </cell>
          <cell r="K15">
            <v>0.9176200155360323</v>
          </cell>
          <cell r="L15">
            <v>0.9061789176185204</v>
          </cell>
          <cell r="M15">
            <v>0.8958993098529618</v>
          </cell>
        </row>
        <row r="16">
          <cell r="B16">
            <v>0.9177536673301401</v>
          </cell>
          <cell r="C16">
            <v>0.9090173823908659</v>
          </cell>
          <cell r="D16">
            <v>0.9062537853882715</v>
          </cell>
          <cell r="E16">
            <v>0.9115093551289944</v>
          </cell>
          <cell r="F16">
            <v>0.9257919323078803</v>
          </cell>
          <cell r="G16">
            <v>0.9515535551487357</v>
          </cell>
          <cell r="H16">
            <v>0.9533560187079557</v>
          </cell>
          <cell r="I16">
            <v>0.9248364247077556</v>
          </cell>
          <cell r="J16">
            <v>0.9078790700860898</v>
          </cell>
          <cell r="K16">
            <v>0.9048023331269995</v>
          </cell>
          <cell r="L16">
            <v>0.9092888312352732</v>
          </cell>
          <cell r="M16">
            <v>0.9174108626466688</v>
          </cell>
        </row>
        <row r="17">
          <cell r="B17">
            <v>0.9433600711042656</v>
          </cell>
          <cell r="C17">
            <v>0.9486174585963245</v>
          </cell>
          <cell r="D17">
            <v>0.9477153508846021</v>
          </cell>
          <cell r="E17">
            <v>0.9261499560977086</v>
          </cell>
          <cell r="F17">
            <v>0.9035149033400702</v>
          </cell>
          <cell r="G17">
            <v>0.8996331568913474</v>
          </cell>
          <cell r="H17">
            <v>0.896815105010436</v>
          </cell>
          <cell r="I17">
            <v>0.8993823259520108</v>
          </cell>
          <cell r="J17">
            <v>0.9258090894537149</v>
          </cell>
          <cell r="K17">
            <v>0.949887681960029</v>
          </cell>
          <cell r="L17">
            <v>0.9487322360968312</v>
          </cell>
          <cell r="M17">
            <v>0.9438046026268384</v>
          </cell>
        </row>
        <row r="20">
          <cell r="B20">
            <v>0.924129872573539</v>
          </cell>
          <cell r="C20">
            <v>0.9323986596651254</v>
          </cell>
          <cell r="D20">
            <v>0.9428307223875004</v>
          </cell>
          <cell r="E20">
            <v>0.931391784903614</v>
          </cell>
          <cell r="F20">
            <v>0.9012580747770115</v>
          </cell>
          <cell r="G20">
            <v>0.9091094712026512</v>
          </cell>
          <cell r="H20">
            <v>0.9091588563747163</v>
          </cell>
          <cell r="I20">
            <v>0.9013476092957082</v>
          </cell>
          <cell r="J20">
            <v>0.9382639018449288</v>
          </cell>
          <cell r="K20">
            <v>0.9461691780449774</v>
          </cell>
          <cell r="L20">
            <v>0.9323570216430237</v>
          </cell>
          <cell r="M20">
            <v>0.924926866300575</v>
          </cell>
        </row>
        <row r="21">
          <cell r="B21">
            <v>0.9509292889208824</v>
          </cell>
          <cell r="C21">
            <v>0.9534993691351686</v>
          </cell>
          <cell r="D21">
            <v>0.9247097647058654</v>
          </cell>
          <cell r="E21">
            <v>0.9066474606035919</v>
          </cell>
          <cell r="F21">
            <v>0.9467449654135047</v>
          </cell>
          <cell r="G21">
            <v>0.9682815576227264</v>
          </cell>
          <cell r="H21">
            <v>0.9688273201666384</v>
          </cell>
          <cell r="I21">
            <v>0.9427985450384454</v>
          </cell>
          <cell r="J21">
            <v>0.8982378885929104</v>
          </cell>
          <cell r="K21">
            <v>0.9235561688840954</v>
          </cell>
          <cell r="L21">
            <v>0.9534538047992006</v>
          </cell>
          <cell r="M21">
            <v>0.9511467197653927</v>
          </cell>
        </row>
        <row r="22">
          <cell r="B22">
            <v>0.8974887397373008</v>
          </cell>
          <cell r="C22">
            <v>0.9083861971910924</v>
          </cell>
          <cell r="D22">
            <v>0.909372442972467</v>
          </cell>
          <cell r="E22">
            <v>0.8823144639572488</v>
          </cell>
          <cell r="F22">
            <v>0.8729884764132192</v>
          </cell>
          <cell r="G22">
            <v>0.8816517012971598</v>
          </cell>
          <cell r="H22">
            <v>0.8826634388901562</v>
          </cell>
          <cell r="I22">
            <v>0.8719593607482904</v>
          </cell>
          <cell r="J22">
            <v>0.8844040407984969</v>
          </cell>
          <cell r="K22">
            <v>0.9130103107063382</v>
          </cell>
          <cell r="L22">
            <v>0.908294869072346</v>
          </cell>
          <cell r="M22">
            <v>0.8982598792808301</v>
          </cell>
        </row>
        <row r="23">
          <cell r="B23">
            <v>0.8999870564934351</v>
          </cell>
          <cell r="C23">
            <v>0.8983579417796533</v>
          </cell>
          <cell r="D23">
            <v>0.8737384410810338</v>
          </cell>
          <cell r="E23">
            <v>0.8292572161364921</v>
          </cell>
          <cell r="F23">
            <v>0.8396829142333353</v>
          </cell>
          <cell r="G23">
            <v>0.8542084077654495</v>
          </cell>
          <cell r="H23">
            <v>0.8512851873341106</v>
          </cell>
          <cell r="I23">
            <v>0.8271410860186463</v>
          </cell>
          <cell r="J23">
            <v>0.8159575477925115</v>
          </cell>
          <cell r="K23">
            <v>0.8733186405617257</v>
          </cell>
          <cell r="L23">
            <v>0.8990466890399044</v>
          </cell>
          <cell r="M23">
            <v>0.9003721348870138</v>
          </cell>
        </row>
        <row r="24">
          <cell r="B24">
            <v>0.8654962190123494</v>
          </cell>
          <cell r="C24">
            <v>0.8510016136294423</v>
          </cell>
          <cell r="D24">
            <v>0.8243422563174048</v>
          </cell>
          <cell r="E24">
            <v>0.8460203356439179</v>
          </cell>
          <cell r="F24">
            <v>0.848298264845831</v>
          </cell>
          <cell r="G24">
            <v>0.8667667874748062</v>
          </cell>
          <cell r="H24">
            <v>0.8667540275637059</v>
          </cell>
          <cell r="I24">
            <v>0.8461043000047858</v>
          </cell>
          <cell r="J24">
            <v>0.8399415054428105</v>
          </cell>
          <cell r="K24">
            <v>0.8206064970361322</v>
          </cell>
          <cell r="L24">
            <v>0.8511314276567066</v>
          </cell>
          <cell r="M24">
            <v>0.8656555580279907</v>
          </cell>
        </row>
        <row r="25">
          <cell r="B25">
            <v>0.8635307231424499</v>
          </cell>
          <cell r="C25">
            <v>0.8470880222608025</v>
          </cell>
          <cell r="D25">
            <v>0.7916297816379647</v>
          </cell>
          <cell r="E25">
            <v>0.7790215951333317</v>
          </cell>
          <cell r="F25">
            <v>0.8252961426632569</v>
          </cell>
          <cell r="G25">
            <v>0.8621900245163318</v>
          </cell>
          <cell r="H25">
            <v>0.8641539094440985</v>
          </cell>
          <cell r="I25">
            <v>0.8226173363659377</v>
          </cell>
          <cell r="J25">
            <v>0.7663501715186956</v>
          </cell>
          <cell r="K25">
            <v>0.7913818263226896</v>
          </cell>
          <cell r="L25">
            <v>0.8472443161586385</v>
          </cell>
          <cell r="M25">
            <v>0.8649642933930606</v>
          </cell>
        </row>
        <row r="26">
          <cell r="B26">
            <v>0.45051249773507474</v>
          </cell>
          <cell r="C26">
            <v>0.4185247297309517</v>
          </cell>
          <cell r="D26">
            <v>0.34341938744728584</v>
          </cell>
          <cell r="E26">
            <v>0.32921178988324284</v>
          </cell>
          <cell r="F26">
            <v>0.43386681016474604</v>
          </cell>
          <cell r="G26">
            <v>0.5371655180730681</v>
          </cell>
          <cell r="H26">
            <v>0.5374343797435076</v>
          </cell>
          <cell r="I26">
            <v>0.4070598311014869</v>
          </cell>
          <cell r="J26">
            <v>0.2890810853858581</v>
          </cell>
          <cell r="K26">
            <v>0.3287076850168361</v>
          </cell>
          <cell r="L26">
            <v>0.41894946403154953</v>
          </cell>
          <cell r="M26">
            <v>0.44725512634667774</v>
          </cell>
        </row>
        <row r="27">
          <cell r="B27">
            <v>0.9016748862141698</v>
          </cell>
          <cell r="C27">
            <v>0.91214500770832</v>
          </cell>
          <cell r="D27">
            <v>0.9012631078406382</v>
          </cell>
          <cell r="E27">
            <v>0.8280050334981233</v>
          </cell>
          <cell r="F27">
            <v>0.852207724234723</v>
          </cell>
          <cell r="G27">
            <v>0.8495809102669389</v>
          </cell>
          <cell r="H27">
            <v>0.8462780044882469</v>
          </cell>
          <cell r="I27">
            <v>0.8459016212485833</v>
          </cell>
          <cell r="J27">
            <v>0.818195623120421</v>
          </cell>
          <cell r="K27">
            <v>0.9068258949094334</v>
          </cell>
          <cell r="L27">
            <v>0.9121145738381015</v>
          </cell>
          <cell r="M27">
            <v>0.9027040216223934</v>
          </cell>
        </row>
        <row r="28">
          <cell r="B28">
            <v>0.9213261877515162</v>
          </cell>
          <cell r="C28">
            <v>0.9285048320977118</v>
          </cell>
          <cell r="D28">
            <v>0.9304618456157042</v>
          </cell>
          <cell r="E28">
            <v>0.9303771644826008</v>
          </cell>
          <cell r="F28">
            <v>0.9117492928329227</v>
          </cell>
          <cell r="G28">
            <v>0.8792684677717892</v>
          </cell>
          <cell r="H28">
            <v>0.8755063673034426</v>
          </cell>
          <cell r="I28">
            <v>0.9105188404256863</v>
          </cell>
          <cell r="J28">
            <v>0.9334906568815006</v>
          </cell>
          <cell r="K28">
            <v>0.9316353768744956</v>
          </cell>
          <cell r="L28">
            <v>0.9286380435223776</v>
          </cell>
          <cell r="M28">
            <v>0.9212508946477201</v>
          </cell>
        </row>
        <row r="29">
          <cell r="B29">
            <v>0.6342575404949757</v>
          </cell>
          <cell r="C29">
            <v>0.647119282476361</v>
          </cell>
          <cell r="D29">
            <v>0.5808825858090003</v>
          </cell>
          <cell r="E29">
            <v>0.51548636435373</v>
          </cell>
          <cell r="F29">
            <v>0.5043404260876594</v>
          </cell>
          <cell r="G29">
            <v>0.4805252918050147</v>
          </cell>
          <cell r="H29">
            <v>0.4733706040839081</v>
          </cell>
          <cell r="I29">
            <v>0.49157749463640577</v>
          </cell>
          <cell r="J29">
            <v>0.5061875777928717</v>
          </cell>
          <cell r="K29">
            <v>0.5854080880935</v>
          </cell>
          <cell r="L29">
            <v>0.647760552296514</v>
          </cell>
          <cell r="M29">
            <v>0.6368481082926808</v>
          </cell>
        </row>
        <row r="30">
          <cell r="B30">
            <v>0.8761426674135874</v>
          </cell>
          <cell r="C30">
            <v>0.889641391451998</v>
          </cell>
          <cell r="D30">
            <v>0.9081940999879999</v>
          </cell>
          <cell r="E30">
            <v>0.8885161845191663</v>
          </cell>
          <cell r="F30">
            <v>0.854622328597925</v>
          </cell>
          <cell r="G30">
            <v>0.7971583869133545</v>
          </cell>
          <cell r="H30">
            <v>0.7941891533712273</v>
          </cell>
          <cell r="I30">
            <v>0.8584027800147671</v>
          </cell>
          <cell r="J30">
            <v>0.8988816921574634</v>
          </cell>
          <cell r="K30">
            <v>0.9139789309177705</v>
          </cell>
          <cell r="L30">
            <v>0.8895734177378813</v>
          </cell>
          <cell r="M30">
            <v>0.8774437528403184</v>
          </cell>
        </row>
        <row r="31">
          <cell r="B31">
            <v>0.9102126256108652</v>
          </cell>
          <cell r="C31">
            <v>0.9180520003511188</v>
          </cell>
          <cell r="D31">
            <v>0.9223752485905589</v>
          </cell>
          <cell r="E31">
            <v>0.9126951085395357</v>
          </cell>
          <cell r="F31">
            <v>0.86831015414961</v>
          </cell>
          <cell r="G31">
            <v>0.8448759601253801</v>
          </cell>
          <cell r="H31">
            <v>0.8407044840146529</v>
          </cell>
          <cell r="I31">
            <v>0.8677411683253434</v>
          </cell>
          <cell r="J31">
            <v>0.918365884364575</v>
          </cell>
          <cell r="K31">
            <v>0.9255604377737799</v>
          </cell>
          <cell r="L31">
            <v>0.9180401384879997</v>
          </cell>
          <cell r="M31">
            <v>0.9111437870478745</v>
          </cell>
        </row>
        <row r="32">
          <cell r="B32">
            <v>0.8746377159762169</v>
          </cell>
          <cell r="C32">
            <v>0.8744351633811006</v>
          </cell>
          <cell r="D32">
            <v>0.8716679683868966</v>
          </cell>
          <cell r="E32">
            <v>0.8704494029512797</v>
          </cell>
          <cell r="F32">
            <v>0.8598642109463883</v>
          </cell>
          <cell r="G32">
            <v>0.898949637453042</v>
          </cell>
          <cell r="H32">
            <v>0.901638611686599</v>
          </cell>
          <cell r="I32">
            <v>0.8595785067593572</v>
          </cell>
          <cell r="J32">
            <v>0.8765581564754164</v>
          </cell>
          <cell r="K32">
            <v>0.8739385615619681</v>
          </cell>
          <cell r="L32">
            <v>0.8748441561835272</v>
          </cell>
          <cell r="M32">
            <v>0.8756648992284785</v>
          </cell>
        </row>
        <row r="33">
          <cell r="B33">
            <v>0.9360940136955472</v>
          </cell>
          <cell r="C33">
            <v>0.9416236456857141</v>
          </cell>
          <cell r="D33">
            <v>0.9464724849958429</v>
          </cell>
          <cell r="E33">
            <v>0.9295596097214165</v>
          </cell>
          <cell r="F33">
            <v>0.9093391407541125</v>
          </cell>
          <cell r="G33">
            <v>0.8974588609961248</v>
          </cell>
          <cell r="H33">
            <v>0.8958603283622573</v>
          </cell>
          <cell r="I33">
            <v>0.9094749078429957</v>
          </cell>
          <cell r="J33">
            <v>0.9313736285015325</v>
          </cell>
          <cell r="K33">
            <v>0.948939610402748</v>
          </cell>
          <cell r="L33">
            <v>0.9415816934292789</v>
          </cell>
          <cell r="M33">
            <v>0.9367161280624404</v>
          </cell>
        </row>
        <row r="34">
          <cell r="B34">
            <v>0.9063539722910054</v>
          </cell>
          <cell r="C34">
            <v>0.9162940433161073</v>
          </cell>
          <cell r="D34">
            <v>0.9274929192334801</v>
          </cell>
          <cell r="E34">
            <v>0.9405501245499396</v>
          </cell>
          <cell r="F34">
            <v>0.9396554857860451</v>
          </cell>
          <cell r="G34">
            <v>0.9399507228473475</v>
          </cell>
          <cell r="H34">
            <v>0.9428464342838085</v>
          </cell>
          <cell r="I34">
            <v>0.9482960347097251</v>
          </cell>
          <cell r="J34">
            <v>0.9470393867869566</v>
          </cell>
          <cell r="K34">
            <v>0.9302027693395324</v>
          </cell>
          <cell r="L34">
            <v>0.9159561160211956</v>
          </cell>
          <cell r="M34">
            <v>0.9067755729476014</v>
          </cell>
        </row>
        <row r="35">
          <cell r="B35">
            <v>0.871434046374591</v>
          </cell>
          <cell r="C35">
            <v>0.8604651624307056</v>
          </cell>
          <cell r="D35">
            <v>0.8387574753348179</v>
          </cell>
          <cell r="E35">
            <v>0.8414675284044995</v>
          </cell>
          <cell r="F35">
            <v>0.8378830328924166</v>
          </cell>
          <cell r="G35">
            <v>0.9058155244441363</v>
          </cell>
          <cell r="H35">
            <v>0.9106981460477386</v>
          </cell>
          <cell r="I35">
            <v>0.8347190667545219</v>
          </cell>
          <cell r="J35">
            <v>0.8422129635561477</v>
          </cell>
          <cell r="K35">
            <v>0.8394866941912333</v>
          </cell>
          <cell r="L35">
            <v>0.8608319115424078</v>
          </cell>
          <cell r="M35">
            <v>0.8727680047102913</v>
          </cell>
        </row>
        <row r="36">
          <cell r="B36">
            <v>0.961134955871265</v>
          </cell>
          <cell r="C36">
            <v>0.9650491580299249</v>
          </cell>
          <cell r="D36">
            <v>0.9670712699202827</v>
          </cell>
          <cell r="E36">
            <v>0.9605266007116627</v>
          </cell>
          <cell r="F36">
            <v>0.9583835750203237</v>
          </cell>
          <cell r="G36">
            <v>0.9368570628307726</v>
          </cell>
          <cell r="H36">
            <v>0.9366649404652331</v>
          </cell>
          <cell r="I36">
            <v>0.9590968289677492</v>
          </cell>
          <cell r="J36">
            <v>0.9635182839203074</v>
          </cell>
          <cell r="K36">
            <v>0.9682252082828395</v>
          </cell>
          <cell r="L36">
            <v>0.9651760651457777</v>
          </cell>
          <cell r="M36">
            <v>0.9615432219098531</v>
          </cell>
        </row>
        <row r="37">
          <cell r="B37">
            <v>0.8907509008758555</v>
          </cell>
          <cell r="C37">
            <v>0.8984277454561022</v>
          </cell>
          <cell r="D37">
            <v>0.9024763654159588</v>
          </cell>
          <cell r="E37">
            <v>0.8457926054765161</v>
          </cell>
          <cell r="F37">
            <v>0.8764979677930729</v>
          </cell>
          <cell r="G37">
            <v>0.8824185990549835</v>
          </cell>
          <cell r="H37">
            <v>0.8835009151122162</v>
          </cell>
          <cell r="I37">
            <v>0.8767752677217447</v>
          </cell>
          <cell r="J37">
            <v>0.8431105717551421</v>
          </cell>
          <cell r="K37">
            <v>0.9076488321423831</v>
          </cell>
          <cell r="L37">
            <v>0.8985061404660787</v>
          </cell>
          <cell r="M37">
            <v>0.8918459516329562</v>
          </cell>
        </row>
        <row r="38">
          <cell r="B38">
            <v>0.8051261743249603</v>
          </cell>
          <cell r="C38">
            <v>0.8278308068287153</v>
          </cell>
          <cell r="D38">
            <v>0.8450830960612012</v>
          </cell>
          <cell r="E38">
            <v>0.8224119487796017</v>
          </cell>
          <cell r="F38">
            <v>0.786996328091093</v>
          </cell>
          <cell r="G38">
            <v>0.8035221945836792</v>
          </cell>
          <cell r="H38">
            <v>0.8040738575270028</v>
          </cell>
          <cell r="I38">
            <v>0.7871087409639456</v>
          </cell>
          <cell r="J38">
            <v>0.8318023019913334</v>
          </cell>
          <cell r="K38">
            <v>0.8504176147836314</v>
          </cell>
          <cell r="L38">
            <v>0.8278472291697532</v>
          </cell>
          <cell r="M38">
            <v>0.8057803634715259</v>
          </cell>
        </row>
      </sheetData>
      <sheetData sheetId="11">
        <row r="4">
          <cell r="B4">
            <v>0.24468085106382975</v>
          </cell>
          <cell r="C4">
            <v>0.19040479760119933</v>
          </cell>
          <cell r="D4">
            <v>0.12420670897552122</v>
          </cell>
          <cell r="E4">
            <v>0.10195360195360181</v>
          </cell>
          <cell r="F4">
            <v>0.09964592817400098</v>
          </cell>
          <cell r="G4">
            <v>0.08786078098471983</v>
          </cell>
          <cell r="H4">
            <v>0.08193445243804964</v>
          </cell>
          <cell r="I4">
            <v>0.08094812164579601</v>
          </cell>
          <cell r="J4">
            <v>0.10191846522781767</v>
          </cell>
          <cell r="K4">
            <v>0.13826366559485537</v>
          </cell>
          <cell r="L4">
            <v>0.21111111111111114</v>
          </cell>
          <cell r="M4">
            <v>0.23241590214067287</v>
          </cell>
        </row>
        <row r="5">
          <cell r="B5">
            <v>0.19414893617021278</v>
          </cell>
          <cell r="C5">
            <v>0.1289355322338831</v>
          </cell>
          <cell r="D5">
            <v>0.09230769230769242</v>
          </cell>
          <cell r="E5">
            <v>0.072039072039072</v>
          </cell>
          <cell r="F5">
            <v>0.0712481051035877</v>
          </cell>
          <cell r="G5">
            <v>0.05942275042444811</v>
          </cell>
          <cell r="H5">
            <v>0.052757793764988015</v>
          </cell>
          <cell r="I5">
            <v>0.05451295799821265</v>
          </cell>
          <cell r="J5">
            <v>0.07549430796884371</v>
          </cell>
          <cell r="K5">
            <v>0.10470085470085455</v>
          </cell>
          <cell r="L5">
            <v>0.15720524017467252</v>
          </cell>
          <cell r="M5">
            <v>0.2629969418960244</v>
          </cell>
        </row>
        <row r="6">
          <cell r="B6">
            <v>0.11428571428571432</v>
          </cell>
          <cell r="C6">
            <v>0.10735294117647054</v>
          </cell>
          <cell r="D6">
            <v>0.10418521816562776</v>
          </cell>
          <cell r="E6">
            <v>0.09271523178807939</v>
          </cell>
          <cell r="F6">
            <v>0.0747756729810568</v>
          </cell>
          <cell r="G6">
            <v>0.06284038542103054</v>
          </cell>
          <cell r="H6">
            <v>0.06114398422090728</v>
          </cell>
          <cell r="I6">
            <v>0.07098765432098764</v>
          </cell>
          <cell r="J6">
            <v>0.089622641509434</v>
          </cell>
          <cell r="K6">
            <v>0.10199789695057837</v>
          </cell>
          <cell r="L6">
            <v>0.10256410256410242</v>
          </cell>
          <cell r="M6">
            <v>0.11011904761904756</v>
          </cell>
        </row>
        <row r="7">
          <cell r="B7">
            <v>0.04347826086956519</v>
          </cell>
          <cell r="C7">
            <v>0.03211678832116782</v>
          </cell>
          <cell r="D7">
            <v>0.03180212014134276</v>
          </cell>
          <cell r="E7">
            <v>0.023923444976076458</v>
          </cell>
          <cell r="F7">
            <v>0.024293505205751242</v>
          </cell>
          <cell r="G7">
            <v>0.019591496456856983</v>
          </cell>
          <cell r="H7">
            <v>0.018823529411764683</v>
          </cell>
          <cell r="I7">
            <v>0.017958826106000747</v>
          </cell>
          <cell r="J7">
            <v>0.021077283372365363</v>
          </cell>
          <cell r="K7">
            <v>0.029166666666666563</v>
          </cell>
          <cell r="L7">
            <v>0.04641350210970474</v>
          </cell>
          <cell r="M7">
            <v>0.05278592375366575</v>
          </cell>
        </row>
        <row r="8">
          <cell r="B8">
            <v>0.05626598465473154</v>
          </cell>
          <cell r="C8">
            <v>0.045255474452554734</v>
          </cell>
          <cell r="D8">
            <v>0.048586572438162556</v>
          </cell>
          <cell r="E8">
            <v>0.03588516746411474</v>
          </cell>
          <cell r="F8">
            <v>0.03516592372461613</v>
          </cell>
          <cell r="G8">
            <v>0.030807660283097338</v>
          </cell>
          <cell r="H8">
            <v>0.027058823529411802</v>
          </cell>
          <cell r="I8">
            <v>0.02889667250437833</v>
          </cell>
          <cell r="J8">
            <v>0.03629976580796235</v>
          </cell>
          <cell r="K8">
            <v>0.04166666666666674</v>
          </cell>
          <cell r="L8">
            <v>0.05894736842105264</v>
          </cell>
          <cell r="M8">
            <v>0.06470588235294106</v>
          </cell>
        </row>
        <row r="9">
          <cell r="B9">
            <v>0.06493506493506496</v>
          </cell>
          <cell r="C9">
            <v>0.054572271386430726</v>
          </cell>
          <cell r="D9">
            <v>0.05451295799821265</v>
          </cell>
          <cell r="E9">
            <v>0.04287439613526567</v>
          </cell>
          <cell r="F9">
            <v>0.044499999999999984</v>
          </cell>
          <cell r="G9">
            <v>0.04450041981528119</v>
          </cell>
          <cell r="H9">
            <v>0.03085443037974689</v>
          </cell>
          <cell r="I9">
            <v>0.032258064516129004</v>
          </cell>
          <cell r="J9">
            <v>0.03962152572442357</v>
          </cell>
          <cell r="K9">
            <v>0.049578059071730074</v>
          </cell>
          <cell r="L9">
            <v>0.06196581196581197</v>
          </cell>
          <cell r="M9">
            <v>0.07440476190476186</v>
          </cell>
        </row>
        <row r="10">
          <cell r="B10">
            <v>0.13793103448275867</v>
          </cell>
          <cell r="C10">
            <v>0.13473053892215558</v>
          </cell>
          <cell r="D10">
            <v>0.11674208144796383</v>
          </cell>
          <cell r="E10">
            <v>0.10799267846247718</v>
          </cell>
          <cell r="F10">
            <v>0.10505050505050517</v>
          </cell>
          <cell r="G10">
            <v>0.0890963088672041</v>
          </cell>
          <cell r="H10">
            <v>0.08716513394642156</v>
          </cell>
          <cell r="I10">
            <v>0.08757819481680063</v>
          </cell>
          <cell r="J10">
            <v>0.09646494907130021</v>
          </cell>
          <cell r="K10">
            <v>0.11752136752136744</v>
          </cell>
          <cell r="L10">
            <v>0.13755458515283836</v>
          </cell>
          <cell r="M10">
            <v>0.15902140672782872</v>
          </cell>
        </row>
        <row r="11">
          <cell r="B11">
            <v>0.21542553191489355</v>
          </cell>
          <cell r="C11">
            <v>0.12293853073463268</v>
          </cell>
          <cell r="D11">
            <v>0.09773755656108596</v>
          </cell>
          <cell r="E11">
            <v>0.08791208791208793</v>
          </cell>
          <cell r="F11">
            <v>0.07579585649317833</v>
          </cell>
          <cell r="G11">
            <v>0.07003395585738537</v>
          </cell>
          <cell r="H11">
            <v>0.06314948041566737</v>
          </cell>
          <cell r="I11">
            <v>0.06791778373547808</v>
          </cell>
          <cell r="J11">
            <v>0.07134292565947242</v>
          </cell>
          <cell r="K11">
            <v>0.09829059829059827</v>
          </cell>
          <cell r="L11">
            <v>0.1746724890829695</v>
          </cell>
          <cell r="M11">
            <v>0.25688073394495403</v>
          </cell>
        </row>
        <row r="12">
          <cell r="B12">
            <v>0.05974025974025976</v>
          </cell>
          <cell r="C12">
            <v>0.05449189985272462</v>
          </cell>
          <cell r="D12">
            <v>0.047279214986619134</v>
          </cell>
          <cell r="E12">
            <v>0.04159132007233268</v>
          </cell>
          <cell r="F12">
            <v>0.036944583125312125</v>
          </cell>
          <cell r="G12">
            <v>0.028535459504825833</v>
          </cell>
          <cell r="H12">
            <v>0.028842354800474146</v>
          </cell>
          <cell r="I12">
            <v>0.03134657836644583</v>
          </cell>
          <cell r="J12">
            <v>0.03368794326241131</v>
          </cell>
          <cell r="K12">
            <v>0.047368421052631504</v>
          </cell>
          <cell r="L12">
            <v>0.06196581196581197</v>
          </cell>
          <cell r="M12">
            <v>0.0801186943620178</v>
          </cell>
        </row>
        <row r="13">
          <cell r="B13">
            <v>0.15089514066496168</v>
          </cell>
          <cell r="C13">
            <v>0.12390670553935867</v>
          </cell>
          <cell r="D13">
            <v>0.0962897526501767</v>
          </cell>
          <cell r="E13">
            <v>0.075956937799043</v>
          </cell>
          <cell r="F13">
            <v>0.0866336633663366</v>
          </cell>
          <cell r="G13">
            <v>0.05992509363295884</v>
          </cell>
          <cell r="H13">
            <v>0.06705882352941184</v>
          </cell>
          <cell r="I13">
            <v>0.06652078774617076</v>
          </cell>
          <cell r="J13">
            <v>0.08553016988869366</v>
          </cell>
          <cell r="K13">
            <v>0.12070759625390226</v>
          </cell>
          <cell r="L13">
            <v>0.11814345991561193</v>
          </cell>
          <cell r="M13">
            <v>0.1730205278592376</v>
          </cell>
        </row>
        <row r="14">
          <cell r="B14">
            <v>0.12727272727272732</v>
          </cell>
          <cell r="C14">
            <v>0.042772861356932146</v>
          </cell>
          <cell r="D14">
            <v>0.02683363148479423</v>
          </cell>
          <cell r="E14">
            <v>0.021135265700482964</v>
          </cell>
          <cell r="F14">
            <v>0.022499999999999964</v>
          </cell>
          <cell r="G14">
            <v>0.01931150293870698</v>
          </cell>
          <cell r="H14">
            <v>0.01859912940245345</v>
          </cell>
          <cell r="I14">
            <v>0.01590808661069376</v>
          </cell>
          <cell r="J14">
            <v>0.020118343195266286</v>
          </cell>
          <cell r="K14">
            <v>0.034810126582278444</v>
          </cell>
          <cell r="L14">
            <v>0.07692307692307676</v>
          </cell>
          <cell r="M14">
            <v>0.21194029850746265</v>
          </cell>
        </row>
        <row r="15">
          <cell r="B15">
            <v>0.23015873015873012</v>
          </cell>
          <cell r="C15">
            <v>0.1152694610778443</v>
          </cell>
          <cell r="D15">
            <v>0.06690777576853524</v>
          </cell>
          <cell r="E15">
            <v>0.05250305250305243</v>
          </cell>
          <cell r="F15">
            <v>0.05045408678102925</v>
          </cell>
          <cell r="G15">
            <v>0.04111911827045356</v>
          </cell>
          <cell r="H15">
            <v>0.03750997605746198</v>
          </cell>
          <cell r="I15">
            <v>0.038341506910387846</v>
          </cell>
          <cell r="J15">
            <v>0.050269299820466906</v>
          </cell>
          <cell r="K15">
            <v>0.093816631130064</v>
          </cell>
          <cell r="L15">
            <v>0.20915032679738566</v>
          </cell>
          <cell r="M15">
            <v>0.2012195121951219</v>
          </cell>
        </row>
        <row r="16">
          <cell r="B16">
            <v>0.0395778364116095</v>
          </cell>
          <cell r="C16">
            <v>0.03874813710879277</v>
          </cell>
          <cell r="D16">
            <v>0.03155996393146976</v>
          </cell>
          <cell r="E16">
            <v>0.02250608272506094</v>
          </cell>
          <cell r="F16">
            <v>0.024181360201511404</v>
          </cell>
          <cell r="G16">
            <v>0.022410147991543283</v>
          </cell>
          <cell r="H16">
            <v>0.01634117178158634</v>
          </cell>
          <cell r="I16">
            <v>0.01869158878504662</v>
          </cell>
          <cell r="J16">
            <v>0.019677996422182376</v>
          </cell>
          <cell r="K16">
            <v>0.028753993610223794</v>
          </cell>
          <cell r="L16">
            <v>0.04761904761904756</v>
          </cell>
          <cell r="M16">
            <v>0.07552870090634445</v>
          </cell>
        </row>
        <row r="17">
          <cell r="B17">
            <v>0.21038961038961035</v>
          </cell>
          <cell r="C17">
            <v>0.18556701030927836</v>
          </cell>
          <cell r="D17">
            <v>0.14081996434937616</v>
          </cell>
          <cell r="E17">
            <v>0.11566265060240977</v>
          </cell>
          <cell r="F17">
            <v>0.11620947630922707</v>
          </cell>
          <cell r="G17">
            <v>0.10896898575020952</v>
          </cell>
          <cell r="H17">
            <v>0.09557661927330185</v>
          </cell>
          <cell r="I17">
            <v>0.09528010586678426</v>
          </cell>
          <cell r="J17">
            <v>0.10318396226415094</v>
          </cell>
          <cell r="K17">
            <v>0.13354363827549942</v>
          </cell>
          <cell r="L17">
            <v>0.2008547008547008</v>
          </cell>
          <cell r="M17">
            <v>0.22023809523809523</v>
          </cell>
        </row>
        <row r="20">
          <cell r="B20">
            <v>0.5684210526315789</v>
          </cell>
          <cell r="C20">
            <v>0.3264094955489615</v>
          </cell>
          <cell r="D20">
            <v>0.18834080717488788</v>
          </cell>
          <cell r="E20">
            <v>0.10983009708737868</v>
          </cell>
          <cell r="F20">
            <v>0.09984947315604609</v>
          </cell>
          <cell r="G20">
            <v>0.07757166947723437</v>
          </cell>
          <cell r="H20">
            <v>0.06986899563318782</v>
          </cell>
          <cell r="I20">
            <v>0.0732031943212067</v>
          </cell>
          <cell r="J20">
            <v>0.11111111111111094</v>
          </cell>
          <cell r="K20">
            <v>0.24576271186440668</v>
          </cell>
          <cell r="L20">
            <v>0.5140388768898487</v>
          </cell>
          <cell r="M20">
            <v>0.5481927710843373</v>
          </cell>
        </row>
        <row r="21">
          <cell r="B21">
            <v>0.3157894736842105</v>
          </cell>
          <cell r="C21">
            <v>0.18005952380952384</v>
          </cell>
          <cell r="D21">
            <v>0.14311431143114306</v>
          </cell>
          <cell r="E21">
            <v>0.11165048543689315</v>
          </cell>
          <cell r="F21">
            <v>0.11060834590246349</v>
          </cell>
          <cell r="G21">
            <v>0.1126582278481012</v>
          </cell>
          <cell r="H21">
            <v>0.09025844930417493</v>
          </cell>
          <cell r="I21">
            <v>0.09817858729453577</v>
          </cell>
          <cell r="J21">
            <v>0.10945865556216527</v>
          </cell>
          <cell r="K21">
            <v>0.16578108395324131</v>
          </cell>
          <cell r="L21">
            <v>0.304535637149028</v>
          </cell>
          <cell r="M21">
            <v>0.4156626506024096</v>
          </cell>
        </row>
        <row r="22">
          <cell r="B22">
            <v>0.10317460317460314</v>
          </cell>
          <cell r="C22">
            <v>0.07485029940119758</v>
          </cell>
          <cell r="D22">
            <v>0.0660036166365281</v>
          </cell>
          <cell r="E22">
            <v>0.04029304029304015</v>
          </cell>
          <cell r="F22">
            <v>0.03884964682139247</v>
          </cell>
          <cell r="G22">
            <v>0.03391267486222982</v>
          </cell>
          <cell r="H22">
            <v>0.029529130087789235</v>
          </cell>
          <cell r="I22">
            <v>0.030762371823450763</v>
          </cell>
          <cell r="J22">
            <v>0.041891083183722255</v>
          </cell>
          <cell r="K22">
            <v>0.06396588486140742</v>
          </cell>
          <cell r="L22">
            <v>0.09150326797385622</v>
          </cell>
          <cell r="M22">
            <v>0.13373860182370823</v>
          </cell>
        </row>
        <row r="23">
          <cell r="B23">
            <v>0.02894736842105261</v>
          </cell>
          <cell r="C23">
            <v>0.02682563338301036</v>
          </cell>
          <cell r="D23">
            <v>0.024302430243024253</v>
          </cell>
          <cell r="E23">
            <v>0.01942926533090472</v>
          </cell>
          <cell r="F23">
            <v>0.022121669180492742</v>
          </cell>
          <cell r="G23">
            <v>0.018143459915611837</v>
          </cell>
          <cell r="H23">
            <v>0.01550695825049686</v>
          </cell>
          <cell r="I23">
            <v>0.014660151043980552</v>
          </cell>
          <cell r="J23">
            <v>0.017857142857142905</v>
          </cell>
          <cell r="K23">
            <v>0.02441613588110403</v>
          </cell>
          <cell r="L23">
            <v>0.028077753779697567</v>
          </cell>
          <cell r="M23">
            <v>0.04216867469879504</v>
          </cell>
        </row>
        <row r="24">
          <cell r="B24">
            <v>0.03100775193798455</v>
          </cell>
          <cell r="C24">
            <v>0.025000000000000022</v>
          </cell>
          <cell r="D24">
            <v>0.026666666666666727</v>
          </cell>
          <cell r="E24">
            <v>0.020457280385078214</v>
          </cell>
          <cell r="F24">
            <v>0.020428500249128012</v>
          </cell>
          <cell r="G24">
            <v>0.01882057716436636</v>
          </cell>
          <cell r="H24">
            <v>0.0161608198659835</v>
          </cell>
          <cell r="I24">
            <v>0.014524647887323883</v>
          </cell>
          <cell r="J24">
            <v>0.01708898055391861</v>
          </cell>
          <cell r="K24">
            <v>0.023084994753410193</v>
          </cell>
          <cell r="L24">
            <v>0.029787234042553346</v>
          </cell>
          <cell r="M24">
            <v>0.038690476190476164</v>
          </cell>
        </row>
        <row r="25">
          <cell r="B25">
            <v>0.03376623376623378</v>
          </cell>
          <cell r="C25">
            <v>0.0397643593519883</v>
          </cell>
          <cell r="D25">
            <v>0.030330062444246297</v>
          </cell>
          <cell r="E25">
            <v>0.027108433734939874</v>
          </cell>
          <cell r="F25">
            <v>0.027972027972027913</v>
          </cell>
          <cell r="G25">
            <v>0.021401594628619347</v>
          </cell>
          <cell r="H25">
            <v>0.022125642038719806</v>
          </cell>
          <cell r="I25">
            <v>0.019858781994704255</v>
          </cell>
          <cell r="J25">
            <v>0.024231678486997588</v>
          </cell>
          <cell r="K25">
            <v>0.03368421052631587</v>
          </cell>
          <cell r="L25">
            <v>0.038461538461538436</v>
          </cell>
          <cell r="M25">
            <v>0.05952380952380942</v>
          </cell>
        </row>
        <row r="26">
          <cell r="B26">
            <v>0.01846965699208436</v>
          </cell>
          <cell r="C26">
            <v>0.023845007451564815</v>
          </cell>
          <cell r="D26">
            <v>0.024346257889990897</v>
          </cell>
          <cell r="E26">
            <v>0.015815085158151</v>
          </cell>
          <cell r="F26">
            <v>0.0206341217916457</v>
          </cell>
          <cell r="G26">
            <v>0.016483516483516536</v>
          </cell>
          <cell r="H26">
            <v>0.014746911119968176</v>
          </cell>
          <cell r="I26">
            <v>0.013357079252003579</v>
          </cell>
          <cell r="J26">
            <v>0.020858164481525665</v>
          </cell>
          <cell r="K26">
            <v>0.022364217252396235</v>
          </cell>
          <cell r="L26">
            <v>0.030303030303030276</v>
          </cell>
          <cell r="M26">
            <v>0.033232628398791486</v>
          </cell>
        </row>
        <row r="27">
          <cell r="B27">
            <v>0.24603174603174593</v>
          </cell>
          <cell r="C27">
            <v>0.2065868263473054</v>
          </cell>
          <cell r="D27">
            <v>0.1826401446654612</v>
          </cell>
          <cell r="E27">
            <v>0.16605616605616602</v>
          </cell>
          <cell r="F27">
            <v>0.1347124117053482</v>
          </cell>
          <cell r="G27">
            <v>0.12038999576091569</v>
          </cell>
          <cell r="H27">
            <v>0.11372705506783709</v>
          </cell>
          <cell r="I27">
            <v>0.11413285777975923</v>
          </cell>
          <cell r="J27">
            <v>0.1411483253588517</v>
          </cell>
          <cell r="K27">
            <v>0.1918976545842218</v>
          </cell>
          <cell r="L27">
            <v>0.30501089324618735</v>
          </cell>
          <cell r="M27">
            <v>0.25076452599388377</v>
          </cell>
        </row>
        <row r="28">
          <cell r="B28">
            <v>0.23936170212765961</v>
          </cell>
          <cell r="C28">
            <v>0.2143928035982009</v>
          </cell>
          <cell r="D28">
            <v>0.16047144152311876</v>
          </cell>
          <cell r="E28">
            <v>0.12034208918753819</v>
          </cell>
          <cell r="F28">
            <v>0.10409297625063152</v>
          </cell>
          <cell r="G28">
            <v>0.10908319185059423</v>
          </cell>
          <cell r="H28">
            <v>0.08912869704236615</v>
          </cell>
          <cell r="I28">
            <v>0.092128801431127</v>
          </cell>
          <cell r="J28">
            <v>0.1306954436450839</v>
          </cell>
          <cell r="K28">
            <v>0.1638115631691649</v>
          </cell>
          <cell r="L28">
            <v>0.24726477024070026</v>
          </cell>
          <cell r="M28">
            <v>0.27828746177370034</v>
          </cell>
        </row>
        <row r="29">
          <cell r="B29">
            <v>0.34120734908136485</v>
          </cell>
          <cell r="C29">
            <v>0.228486646884273</v>
          </cell>
          <cell r="D29">
            <v>0.16771300448430504</v>
          </cell>
          <cell r="E29">
            <v>0.12249848392965423</v>
          </cell>
          <cell r="F29">
            <v>0.10436527847466126</v>
          </cell>
          <cell r="G29">
            <v>0.08596713021491775</v>
          </cell>
          <cell r="H29">
            <v>0.07820563715760231</v>
          </cell>
          <cell r="I29">
            <v>0.09264184397163122</v>
          </cell>
          <cell r="J29">
            <v>0.12826603325415675</v>
          </cell>
          <cell r="K29">
            <v>0.19999999999999996</v>
          </cell>
          <cell r="L29">
            <v>0.25215517241379304</v>
          </cell>
          <cell r="M29">
            <v>0.40963855421686746</v>
          </cell>
        </row>
        <row r="30">
          <cell r="B30">
            <v>0.5883905013192612</v>
          </cell>
          <cell r="C30">
            <v>0.27611940298507465</v>
          </cell>
          <cell r="D30">
            <v>0.169522091974752</v>
          </cell>
          <cell r="E30">
            <v>0.12652068126520688</v>
          </cell>
          <cell r="F30">
            <v>0.12292191435768263</v>
          </cell>
          <cell r="G30">
            <v>0.11463620981387479</v>
          </cell>
          <cell r="H30">
            <v>0.1004784688995215</v>
          </cell>
          <cell r="I30">
            <v>0.0939866369710467</v>
          </cell>
          <cell r="J30">
            <v>0.13134328358208947</v>
          </cell>
          <cell r="K30">
            <v>0.22707889125799585</v>
          </cell>
          <cell r="L30">
            <v>0.5466377440347072</v>
          </cell>
          <cell r="M30">
            <v>0.5727272727272728</v>
          </cell>
        </row>
        <row r="31">
          <cell r="B31">
            <v>0.1253196930946292</v>
          </cell>
          <cell r="C31">
            <v>0.0744525547445255</v>
          </cell>
          <cell r="D31">
            <v>0.053982300884955814</v>
          </cell>
          <cell r="E31">
            <v>0.04251497005988014</v>
          </cell>
          <cell r="F31">
            <v>0.0406544372830937</v>
          </cell>
          <cell r="G31">
            <v>0.035014589412255104</v>
          </cell>
          <cell r="H31">
            <v>0.03257456828885408</v>
          </cell>
          <cell r="I31">
            <v>0.034180543382997475</v>
          </cell>
          <cell r="J31">
            <v>0.042203985932004584</v>
          </cell>
          <cell r="K31">
            <v>0.05937500000000007</v>
          </cell>
          <cell r="L31">
            <v>0.10759493670886067</v>
          </cell>
          <cell r="M31">
            <v>0.12941176470588234</v>
          </cell>
        </row>
        <row r="32">
          <cell r="B32">
            <v>0.06052631578947365</v>
          </cell>
          <cell r="C32">
            <v>0.05786350148367958</v>
          </cell>
          <cell r="D32">
            <v>0.058295964125560595</v>
          </cell>
          <cell r="E32">
            <v>0.04854368932038844</v>
          </cell>
          <cell r="F32">
            <v>0.05067737079779222</v>
          </cell>
          <cell r="G32">
            <v>0.053962900505902134</v>
          </cell>
          <cell r="H32">
            <v>0.04843191742755071</v>
          </cell>
          <cell r="I32">
            <v>0.03815439219165928</v>
          </cell>
          <cell r="J32">
            <v>0.05169340463458094</v>
          </cell>
          <cell r="K32">
            <v>0.05084745762711851</v>
          </cell>
          <cell r="L32">
            <v>0.05831533477321804</v>
          </cell>
          <cell r="M32">
            <v>0.06325301204819278</v>
          </cell>
        </row>
        <row r="33">
          <cell r="B33">
            <v>0.02813299232736577</v>
          </cell>
          <cell r="C33">
            <v>0.017518248175182327</v>
          </cell>
          <cell r="D33">
            <v>0.021220159151193685</v>
          </cell>
          <cell r="E33">
            <v>0.017354877318970674</v>
          </cell>
          <cell r="F33">
            <v>0.016352824578790837</v>
          </cell>
          <cell r="G33">
            <v>0.014160766347355302</v>
          </cell>
          <cell r="H33">
            <v>0.011372549019607825</v>
          </cell>
          <cell r="I33">
            <v>0.011821366024518332</v>
          </cell>
          <cell r="J33">
            <v>0.013466042154566593</v>
          </cell>
          <cell r="K33">
            <v>0.021874999999999867</v>
          </cell>
          <cell r="L33">
            <v>0.02320675105485237</v>
          </cell>
          <cell r="M33">
            <v>0.02352941176470591</v>
          </cell>
        </row>
        <row r="34">
          <cell r="B34">
            <v>0.10994764397905754</v>
          </cell>
          <cell r="C34">
            <v>0.0888888888888888</v>
          </cell>
          <cell r="D34">
            <v>0.06899641577060933</v>
          </cell>
          <cell r="E34">
            <v>0.0502117362371447</v>
          </cell>
          <cell r="F34">
            <v>0.04411027568922299</v>
          </cell>
          <cell r="G34">
            <v>0.03745791245791252</v>
          </cell>
          <cell r="H34">
            <v>0.032923443078143655</v>
          </cell>
          <cell r="I34">
            <v>0.03585657370517925</v>
          </cell>
          <cell r="J34">
            <v>0.051662707838479816</v>
          </cell>
          <cell r="K34">
            <v>0.07188160676532784</v>
          </cell>
          <cell r="L34">
            <v>0.09677419354838712</v>
          </cell>
          <cell r="M34">
            <v>0.2801204819277108</v>
          </cell>
        </row>
        <row r="35">
          <cell r="B35">
            <v>0.15567282321899734</v>
          </cell>
          <cell r="C35">
            <v>0.1311475409836066</v>
          </cell>
          <cell r="D35">
            <v>0.09639639639639641</v>
          </cell>
          <cell r="E35">
            <v>0.0674362089914946</v>
          </cell>
          <cell r="F35">
            <v>0.05480140774258424</v>
          </cell>
          <cell r="G35">
            <v>0.048945147679324896</v>
          </cell>
          <cell r="H35">
            <v>0.040970564836913304</v>
          </cell>
          <cell r="I35">
            <v>0.04266666666666674</v>
          </cell>
          <cell r="J35">
            <v>0.06611078022632522</v>
          </cell>
          <cell r="K35">
            <v>0.12327311370882044</v>
          </cell>
          <cell r="L35">
            <v>0.20518358531317493</v>
          </cell>
          <cell r="M35">
            <v>0.14156626506024095</v>
          </cell>
        </row>
        <row r="36">
          <cell r="B36">
            <v>0.2883116883116883</v>
          </cell>
          <cell r="C36">
            <v>0.2503681885125184</v>
          </cell>
          <cell r="D36">
            <v>0.15789473684210542</v>
          </cell>
          <cell r="E36">
            <v>0.1198073449729079</v>
          </cell>
          <cell r="F36">
            <v>0.1068397403894159</v>
          </cell>
          <cell r="G36">
            <v>0.09861519093579518</v>
          </cell>
          <cell r="H36">
            <v>0.09597156398104267</v>
          </cell>
          <cell r="I36">
            <v>0.0978835978835978</v>
          </cell>
          <cell r="J36">
            <v>0.12337662337662347</v>
          </cell>
          <cell r="K36">
            <v>0.20842105263157895</v>
          </cell>
          <cell r="L36">
            <v>0.29059829059829057</v>
          </cell>
          <cell r="M36">
            <v>0.29166666666666663</v>
          </cell>
        </row>
        <row r="37">
          <cell r="B37">
            <v>0.4476439790575917</v>
          </cell>
          <cell r="C37">
            <v>0.24408284023668636</v>
          </cell>
          <cell r="D37">
            <v>0.21434977578475345</v>
          </cell>
          <cell r="E37">
            <v>0.17080557238037564</v>
          </cell>
          <cell r="F37">
            <v>0.14550928248871042</v>
          </cell>
          <cell r="G37">
            <v>0.12331649831649849</v>
          </cell>
          <cell r="H37">
            <v>0.11820706069020226</v>
          </cell>
          <cell r="I37">
            <v>0.12494461674789548</v>
          </cell>
          <cell r="J37">
            <v>0.16686460807600956</v>
          </cell>
          <cell r="K37">
            <v>0.20021186440677963</v>
          </cell>
          <cell r="L37">
            <v>0.41163793103448276</v>
          </cell>
          <cell r="M37">
            <v>0.5210843373493975</v>
          </cell>
        </row>
        <row r="38">
          <cell r="B38">
            <v>0.27154046997389036</v>
          </cell>
          <cell r="C38">
            <v>0.10798816568047331</v>
          </cell>
          <cell r="D38">
            <v>0.08952551477170989</v>
          </cell>
          <cell r="E38">
            <v>0.06594071385359956</v>
          </cell>
          <cell r="F38">
            <v>0.06359539308963447</v>
          </cell>
          <cell r="G38">
            <v>0.054270088346655365</v>
          </cell>
          <cell r="H38">
            <v>0.04954419342053107</v>
          </cell>
          <cell r="I38">
            <v>0.048694112439132464</v>
          </cell>
          <cell r="J38">
            <v>0.06579727326615303</v>
          </cell>
          <cell r="K38">
            <v>0.10147991543340384</v>
          </cell>
          <cell r="L38">
            <v>0.14193548387096777</v>
          </cell>
          <cell r="M38">
            <v>0.2492492492492493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 tot_radn"/>
      <sheetName val="dir_radn"/>
      <sheetName val="dif_radn"/>
      <sheetName val="dir_radn_diffs"/>
      <sheetName val="dir_diffs_norm_843"/>
      <sheetName val="data"/>
      <sheetName val="charts"/>
    </sheetNames>
    <sheetDataSet>
      <sheetData sheetId="5">
        <row r="5">
          <cell r="B5">
            <v>0.14</v>
          </cell>
          <cell r="C5">
            <v>0.22999999999999998</v>
          </cell>
          <cell r="D5">
            <v>0.32999999999999996</v>
          </cell>
          <cell r="E5">
            <v>0.41000000000000003</v>
          </cell>
          <cell r="F5">
            <v>0.43999999999999995</v>
          </cell>
          <cell r="G5">
            <v>0.53</v>
          </cell>
          <cell r="H5">
            <v>0.62</v>
          </cell>
          <cell r="I5">
            <v>0.63</v>
          </cell>
          <cell r="J5">
            <v>0.5800000000000001</v>
          </cell>
          <cell r="K5">
            <v>0.37</v>
          </cell>
          <cell r="L5">
            <v>0.18000000000000005</v>
          </cell>
          <cell r="M5">
            <v>0.15000000000000002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workbookViewId="0" topLeftCell="A1">
      <selection activeCell="D24" sqref="D24"/>
    </sheetView>
  </sheetViews>
  <sheetFormatPr defaultColWidth="9.140625" defaultRowHeight="12.75"/>
  <cols>
    <col min="1" max="1" width="11.7109375" style="6" customWidth="1"/>
    <col min="2" max="14" width="7.00390625" style="5" customWidth="1"/>
    <col min="15" max="16384" width="9.140625" style="5" customWidth="1"/>
  </cols>
  <sheetData>
    <row r="1" s="2" customFormat="1" ht="15.75">
      <c r="A1" s="1" t="s">
        <v>39</v>
      </c>
    </row>
    <row r="2" spans="1:2" ht="11.25">
      <c r="A2" s="3" t="s">
        <v>35</v>
      </c>
      <c r="B2" s="4" t="s">
        <v>36</v>
      </c>
    </row>
    <row r="3" spans="1:14" s="6" customFormat="1" ht="11.25">
      <c r="A3" s="6" t="s">
        <v>35</v>
      </c>
      <c r="B3" s="7">
        <v>1</v>
      </c>
      <c r="C3" s="7">
        <v>2</v>
      </c>
      <c r="D3" s="7">
        <v>3</v>
      </c>
      <c r="E3" s="7">
        <v>4</v>
      </c>
      <c r="F3" s="7">
        <v>5</v>
      </c>
      <c r="G3" s="7">
        <v>6</v>
      </c>
      <c r="H3" s="7">
        <v>7</v>
      </c>
      <c r="I3" s="7">
        <v>8</v>
      </c>
      <c r="J3" s="7">
        <v>9</v>
      </c>
      <c r="K3" s="7">
        <v>10</v>
      </c>
      <c r="L3" s="7">
        <v>11</v>
      </c>
      <c r="M3" s="7">
        <v>12</v>
      </c>
      <c r="N3" s="6" t="s">
        <v>37</v>
      </c>
    </row>
    <row r="4" spans="1:14" ht="11.25">
      <c r="A4" s="6" t="s">
        <v>1</v>
      </c>
      <c r="B4" s="5">
        <v>5</v>
      </c>
      <c r="C4" s="5">
        <v>7.7</v>
      </c>
      <c r="D4" s="5">
        <v>11.5</v>
      </c>
      <c r="E4" s="5">
        <v>15.4</v>
      </c>
      <c r="F4" s="5">
        <v>19.4</v>
      </c>
      <c r="G4" s="5">
        <v>23.4</v>
      </c>
      <c r="H4" s="5">
        <v>28</v>
      </c>
      <c r="I4" s="5">
        <v>28.2</v>
      </c>
      <c r="J4" s="5">
        <v>24.9</v>
      </c>
      <c r="K4" s="5">
        <v>16.9</v>
      </c>
      <c r="L4" s="5">
        <v>8</v>
      </c>
      <c r="M4" s="5">
        <v>4.2</v>
      </c>
      <c r="N4" s="5">
        <v>16.1</v>
      </c>
    </row>
    <row r="5" spans="1:14" ht="11.25">
      <c r="A5" s="6" t="s">
        <v>2</v>
      </c>
      <c r="B5" s="5">
        <v>3.6</v>
      </c>
      <c r="C5" s="5">
        <v>5.2</v>
      </c>
      <c r="D5" s="5">
        <v>7.9</v>
      </c>
      <c r="E5" s="5">
        <v>12.8</v>
      </c>
      <c r="F5" s="5">
        <v>18.3</v>
      </c>
      <c r="G5" s="5">
        <v>22.8</v>
      </c>
      <c r="H5" s="5">
        <v>27.7</v>
      </c>
      <c r="I5" s="5">
        <v>26.5</v>
      </c>
      <c r="J5" s="5">
        <v>19.5</v>
      </c>
      <c r="K5" s="5">
        <v>12.5</v>
      </c>
      <c r="L5" s="5">
        <v>6.4</v>
      </c>
      <c r="M5" s="5">
        <v>3.4</v>
      </c>
      <c r="N5" s="5">
        <v>13.9</v>
      </c>
    </row>
    <row r="6" spans="1:14" ht="11.25">
      <c r="A6" s="6" t="s">
        <v>3</v>
      </c>
      <c r="B6" s="5">
        <v>7.5</v>
      </c>
      <c r="C6" s="5">
        <v>8.8</v>
      </c>
      <c r="D6" s="5">
        <v>10.9</v>
      </c>
      <c r="E6" s="5">
        <v>14</v>
      </c>
      <c r="F6" s="5">
        <v>17.4</v>
      </c>
      <c r="G6" s="5">
        <v>21.9</v>
      </c>
      <c r="H6" s="5">
        <v>26</v>
      </c>
      <c r="I6" s="5">
        <v>27</v>
      </c>
      <c r="J6" s="5">
        <v>22.9</v>
      </c>
      <c r="K6" s="5">
        <v>17.3</v>
      </c>
      <c r="L6" s="5">
        <v>8.4</v>
      </c>
      <c r="M6" s="5">
        <v>6.8</v>
      </c>
      <c r="N6" s="5">
        <v>15.7</v>
      </c>
    </row>
    <row r="7" spans="1:14" ht="11.25">
      <c r="A7" s="6" t="s">
        <v>4</v>
      </c>
      <c r="B7" s="5">
        <v>5.3</v>
      </c>
      <c r="C7" s="5">
        <v>6.3</v>
      </c>
      <c r="D7" s="5">
        <v>7.7</v>
      </c>
      <c r="E7" s="5">
        <v>10.3</v>
      </c>
      <c r="F7" s="5">
        <v>13.6</v>
      </c>
      <c r="G7" s="5">
        <v>18.6</v>
      </c>
      <c r="H7" s="5">
        <v>23.6</v>
      </c>
      <c r="I7" s="5">
        <v>24.3</v>
      </c>
      <c r="J7" s="5">
        <v>21.2</v>
      </c>
      <c r="K7" s="5">
        <v>14.6</v>
      </c>
      <c r="L7" s="5">
        <v>6.3</v>
      </c>
      <c r="M7" s="5">
        <v>5.3</v>
      </c>
      <c r="N7" s="5">
        <v>13.1</v>
      </c>
    </row>
    <row r="8" spans="1:14" ht="11.25">
      <c r="A8" s="6" t="s">
        <v>5</v>
      </c>
      <c r="B8" s="5">
        <v>4.5</v>
      </c>
      <c r="C8" s="5">
        <v>5.9</v>
      </c>
      <c r="D8" s="5">
        <v>6.6</v>
      </c>
      <c r="E8" s="5">
        <v>10</v>
      </c>
      <c r="F8" s="5">
        <v>12.1</v>
      </c>
      <c r="G8" s="5">
        <v>17.6</v>
      </c>
      <c r="H8" s="5">
        <v>21.4</v>
      </c>
      <c r="I8" s="5">
        <v>22.3</v>
      </c>
      <c r="J8" s="5">
        <v>18.8</v>
      </c>
      <c r="K8" s="5">
        <v>12.6</v>
      </c>
      <c r="L8" s="5">
        <v>5.5</v>
      </c>
      <c r="M8" s="5">
        <v>4.5</v>
      </c>
      <c r="N8" s="5">
        <v>11.8</v>
      </c>
    </row>
    <row r="9" spans="1:14" ht="11.25">
      <c r="A9" s="6" t="s">
        <v>6</v>
      </c>
      <c r="B9" s="5">
        <v>3.7</v>
      </c>
      <c r="C9" s="5">
        <v>5.2</v>
      </c>
      <c r="D9" s="5">
        <v>7.4</v>
      </c>
      <c r="E9" s="5">
        <v>10.2</v>
      </c>
      <c r="F9" s="5">
        <v>14.7</v>
      </c>
      <c r="G9" s="5">
        <v>19.3</v>
      </c>
      <c r="H9" s="5">
        <v>24.3</v>
      </c>
      <c r="I9" s="5">
        <v>23.4</v>
      </c>
      <c r="J9" s="5">
        <v>19.8</v>
      </c>
      <c r="K9" s="5">
        <v>13.4</v>
      </c>
      <c r="L9" s="5">
        <v>6.3</v>
      </c>
      <c r="M9" s="5">
        <v>3.6</v>
      </c>
      <c r="N9" s="5">
        <v>12.6</v>
      </c>
    </row>
    <row r="10" spans="1:14" ht="11.25">
      <c r="A10" s="6" t="s">
        <v>7</v>
      </c>
      <c r="B10" s="5">
        <v>6</v>
      </c>
      <c r="C10" s="5">
        <v>8.4</v>
      </c>
      <c r="D10" s="5">
        <v>10.6</v>
      </c>
      <c r="E10" s="5">
        <v>13.5</v>
      </c>
      <c r="F10" s="5">
        <v>17.7</v>
      </c>
      <c r="G10" s="5">
        <v>21.4</v>
      </c>
      <c r="H10" s="5">
        <v>25.7</v>
      </c>
      <c r="I10" s="5">
        <v>26.2</v>
      </c>
      <c r="J10" s="5">
        <v>23.6</v>
      </c>
      <c r="K10" s="5">
        <v>17.1</v>
      </c>
      <c r="L10" s="5">
        <v>8.1</v>
      </c>
      <c r="M10" s="5">
        <v>5.4</v>
      </c>
      <c r="N10" s="5">
        <v>15.3</v>
      </c>
    </row>
    <row r="11" spans="1:14" ht="11.25">
      <c r="A11" s="6" t="s">
        <v>8</v>
      </c>
      <c r="B11" s="5">
        <v>4.3</v>
      </c>
      <c r="C11" s="5">
        <v>6.2</v>
      </c>
      <c r="D11" s="5">
        <v>9.3</v>
      </c>
      <c r="E11" s="5">
        <v>12.6</v>
      </c>
      <c r="F11" s="5">
        <v>17.2</v>
      </c>
      <c r="G11" s="5">
        <v>21.2</v>
      </c>
      <c r="H11" s="5">
        <v>26</v>
      </c>
      <c r="I11" s="5">
        <v>25.8</v>
      </c>
      <c r="J11" s="5">
        <v>21.7</v>
      </c>
      <c r="K11" s="5">
        <v>14.5</v>
      </c>
      <c r="L11" s="5">
        <v>7.1</v>
      </c>
      <c r="M11" s="5">
        <v>4.1</v>
      </c>
      <c r="N11" s="5">
        <v>14.2</v>
      </c>
    </row>
    <row r="12" spans="1:14" ht="11.25">
      <c r="A12" s="6" t="s">
        <v>9</v>
      </c>
      <c r="B12" s="5">
        <v>2.9</v>
      </c>
      <c r="C12" s="5">
        <v>4.7</v>
      </c>
      <c r="D12" s="5">
        <v>5.6</v>
      </c>
      <c r="E12" s="5">
        <v>8.7</v>
      </c>
      <c r="F12" s="5">
        <v>14.3</v>
      </c>
      <c r="G12" s="5">
        <v>18.5</v>
      </c>
      <c r="H12" s="5">
        <v>23.2</v>
      </c>
      <c r="I12" s="5">
        <v>23.5</v>
      </c>
      <c r="J12" s="5">
        <v>19.1</v>
      </c>
      <c r="K12" s="5">
        <v>12.3</v>
      </c>
      <c r="L12" s="5">
        <v>5.4</v>
      </c>
      <c r="M12" s="5">
        <v>2.9</v>
      </c>
      <c r="N12" s="5">
        <v>11.8</v>
      </c>
    </row>
    <row r="13" spans="1:14" ht="11.25">
      <c r="A13" s="6" t="s">
        <v>10</v>
      </c>
      <c r="B13" s="5">
        <v>1.9</v>
      </c>
      <c r="C13" s="5">
        <v>2.4</v>
      </c>
      <c r="D13" s="5">
        <v>3.4</v>
      </c>
      <c r="E13" s="5">
        <v>5.7</v>
      </c>
      <c r="F13" s="5">
        <v>9.5</v>
      </c>
      <c r="G13" s="5">
        <v>14.4</v>
      </c>
      <c r="H13" s="5">
        <v>19.2</v>
      </c>
      <c r="I13" s="5">
        <v>19.1</v>
      </c>
      <c r="J13" s="5">
        <v>15.6</v>
      </c>
      <c r="K13" s="5">
        <v>9.9</v>
      </c>
      <c r="L13" s="5">
        <v>3.4</v>
      </c>
      <c r="M13" s="5">
        <v>1.7</v>
      </c>
      <c r="N13" s="5">
        <v>8.9</v>
      </c>
    </row>
    <row r="14" spans="1:14" ht="11.25">
      <c r="A14" s="6" t="s">
        <v>11</v>
      </c>
      <c r="B14" s="5">
        <v>3</v>
      </c>
      <c r="C14" s="5">
        <v>4.6</v>
      </c>
      <c r="D14" s="5">
        <v>6.1</v>
      </c>
      <c r="E14" s="5">
        <v>9</v>
      </c>
      <c r="F14" s="5">
        <v>13.1</v>
      </c>
      <c r="G14" s="5">
        <v>17.1</v>
      </c>
      <c r="H14" s="5">
        <v>21.6</v>
      </c>
      <c r="I14" s="5">
        <v>21.4</v>
      </c>
      <c r="J14" s="5">
        <v>17.8</v>
      </c>
      <c r="K14" s="5">
        <v>12.4</v>
      </c>
      <c r="L14" s="5">
        <v>5.5</v>
      </c>
      <c r="M14" s="5">
        <v>3.1</v>
      </c>
      <c r="N14" s="5">
        <v>11.2</v>
      </c>
    </row>
    <row r="15" spans="1:14" ht="11.25">
      <c r="A15" s="6" t="s">
        <v>12</v>
      </c>
      <c r="B15" s="5">
        <v>4</v>
      </c>
      <c r="C15" s="5">
        <v>6</v>
      </c>
      <c r="D15" s="5">
        <v>8.3</v>
      </c>
      <c r="E15" s="5">
        <v>11.5</v>
      </c>
      <c r="F15" s="5">
        <v>16</v>
      </c>
      <c r="G15" s="5">
        <v>19.8</v>
      </c>
      <c r="H15" s="5">
        <v>24.3</v>
      </c>
      <c r="I15" s="5">
        <v>24.1</v>
      </c>
      <c r="J15" s="5">
        <v>20</v>
      </c>
      <c r="K15" s="5">
        <v>13.7</v>
      </c>
      <c r="L15" s="5">
        <v>6.6</v>
      </c>
      <c r="M15" s="5">
        <v>3.8</v>
      </c>
      <c r="N15" s="5">
        <v>13.2</v>
      </c>
    </row>
    <row r="16" spans="1:14" ht="11.25">
      <c r="A16" s="6" t="s">
        <v>13</v>
      </c>
      <c r="B16" s="5">
        <v>4.7</v>
      </c>
      <c r="C16" s="5">
        <v>6.8</v>
      </c>
      <c r="D16" s="5">
        <v>8.9</v>
      </c>
      <c r="E16" s="5">
        <v>11.9</v>
      </c>
      <c r="F16" s="5">
        <v>16.2</v>
      </c>
      <c r="G16" s="5">
        <v>20</v>
      </c>
      <c r="H16" s="5">
        <v>24.9</v>
      </c>
      <c r="I16" s="5">
        <v>24.9</v>
      </c>
      <c r="J16" s="5">
        <v>21.5</v>
      </c>
      <c r="K16" s="5">
        <v>15.4</v>
      </c>
      <c r="L16" s="5">
        <v>7.2</v>
      </c>
      <c r="M16" s="5">
        <v>4.3</v>
      </c>
      <c r="N16" s="5">
        <v>13.9</v>
      </c>
    </row>
    <row r="17" spans="1:14" ht="11.25">
      <c r="A17" s="6" t="s">
        <v>14</v>
      </c>
      <c r="B17" s="5">
        <v>2.2</v>
      </c>
      <c r="C17" s="5">
        <v>3.1</v>
      </c>
      <c r="D17" s="5">
        <v>4.5</v>
      </c>
      <c r="E17" s="5">
        <v>7.3</v>
      </c>
      <c r="F17" s="5">
        <v>13</v>
      </c>
      <c r="G17" s="5">
        <v>17.7</v>
      </c>
      <c r="H17" s="5">
        <v>22.8</v>
      </c>
      <c r="I17" s="5">
        <v>21.7</v>
      </c>
      <c r="J17" s="5">
        <v>16.7</v>
      </c>
      <c r="K17" s="5">
        <v>11</v>
      </c>
      <c r="L17" s="5">
        <v>4.4</v>
      </c>
      <c r="M17" s="5">
        <v>2</v>
      </c>
      <c r="N17" s="5">
        <v>10.5</v>
      </c>
    </row>
    <row r="18" spans="1:14" ht="11.25">
      <c r="A18" s="6" t="s">
        <v>15</v>
      </c>
      <c r="B18" s="5">
        <v>3.9</v>
      </c>
      <c r="C18" s="5">
        <v>5.2</v>
      </c>
      <c r="D18" s="5">
        <v>6.3</v>
      </c>
      <c r="E18" s="5">
        <v>9</v>
      </c>
      <c r="F18" s="5">
        <v>13.3</v>
      </c>
      <c r="G18" s="5">
        <v>17.5</v>
      </c>
      <c r="H18" s="5">
        <v>22</v>
      </c>
      <c r="I18" s="5">
        <v>21.7</v>
      </c>
      <c r="J18" s="5">
        <v>18</v>
      </c>
      <c r="K18" s="5">
        <v>12.2</v>
      </c>
      <c r="L18" s="5">
        <v>5.9</v>
      </c>
      <c r="M18" s="5">
        <v>3.8</v>
      </c>
      <c r="N18" s="5">
        <v>11.6</v>
      </c>
    </row>
    <row r="19" spans="1:14" ht="11.25">
      <c r="A19" s="6" t="s">
        <v>16</v>
      </c>
      <c r="B19" s="5">
        <v>4.5</v>
      </c>
      <c r="C19" s="5">
        <v>6.6</v>
      </c>
      <c r="D19" s="5">
        <v>8.4</v>
      </c>
      <c r="E19" s="5">
        <v>11.5</v>
      </c>
      <c r="F19" s="5">
        <v>15.8</v>
      </c>
      <c r="G19" s="5">
        <v>19.6</v>
      </c>
      <c r="H19" s="5">
        <v>23.9</v>
      </c>
      <c r="I19" s="5">
        <v>24.1</v>
      </c>
      <c r="J19" s="5">
        <v>21</v>
      </c>
      <c r="K19" s="5">
        <v>14.7</v>
      </c>
      <c r="L19" s="5">
        <v>6.5</v>
      </c>
      <c r="M19" s="5">
        <v>4.2</v>
      </c>
      <c r="N19" s="5">
        <v>13.4</v>
      </c>
    </row>
    <row r="20" spans="1:14" ht="11.25">
      <c r="A20" s="6" t="s">
        <v>17</v>
      </c>
      <c r="B20" s="5">
        <v>3.5</v>
      </c>
      <c r="C20" s="5">
        <v>5.7</v>
      </c>
      <c r="D20" s="5">
        <v>8.3</v>
      </c>
      <c r="E20" s="5">
        <v>11.3</v>
      </c>
      <c r="F20" s="5">
        <v>16.4</v>
      </c>
      <c r="G20" s="5">
        <v>20.5</v>
      </c>
      <c r="H20" s="5">
        <v>24.8</v>
      </c>
      <c r="I20" s="5">
        <v>24.2</v>
      </c>
      <c r="J20" s="5">
        <v>20</v>
      </c>
      <c r="K20" s="5">
        <v>13.4</v>
      </c>
      <c r="L20" s="5">
        <v>6.3</v>
      </c>
      <c r="M20" s="5">
        <v>3.4</v>
      </c>
      <c r="N20" s="5">
        <v>13.2</v>
      </c>
    </row>
    <row r="21" spans="1:14" ht="11.25">
      <c r="A21" s="6" t="s">
        <v>18</v>
      </c>
      <c r="B21" s="5">
        <v>5.6</v>
      </c>
      <c r="C21" s="5">
        <v>7.3</v>
      </c>
      <c r="D21" s="5">
        <v>9.1</v>
      </c>
      <c r="E21" s="5">
        <v>11.2</v>
      </c>
      <c r="F21" s="5">
        <v>15.8</v>
      </c>
      <c r="G21" s="5">
        <v>19.7</v>
      </c>
      <c r="H21" s="5">
        <v>24.5</v>
      </c>
      <c r="I21" s="5">
        <v>24.7</v>
      </c>
      <c r="J21" s="5">
        <v>21.6</v>
      </c>
      <c r="K21" s="5">
        <v>15.4</v>
      </c>
      <c r="L21" s="5">
        <v>7.4</v>
      </c>
      <c r="M21" s="5">
        <v>5</v>
      </c>
      <c r="N21" s="5">
        <v>13.9</v>
      </c>
    </row>
    <row r="22" spans="1:14" ht="11.25">
      <c r="A22" s="6" t="s">
        <v>19</v>
      </c>
      <c r="B22" s="5">
        <v>4</v>
      </c>
      <c r="C22" s="5">
        <v>5</v>
      </c>
      <c r="D22" s="5">
        <v>6.2</v>
      </c>
      <c r="E22" s="5">
        <v>8.6</v>
      </c>
      <c r="F22" s="5">
        <v>12.5</v>
      </c>
      <c r="G22" s="5">
        <v>16.8</v>
      </c>
      <c r="H22" s="5">
        <v>21.5</v>
      </c>
      <c r="I22" s="5">
        <v>21.7</v>
      </c>
      <c r="J22" s="5">
        <v>18.5</v>
      </c>
      <c r="K22" s="5">
        <v>12.5</v>
      </c>
      <c r="L22" s="5">
        <v>5.5</v>
      </c>
      <c r="M22" s="5">
        <v>3.7</v>
      </c>
      <c r="N22" s="5">
        <v>11.4</v>
      </c>
    </row>
    <row r="23" spans="1:14" ht="11.25">
      <c r="A23" s="6" t="s">
        <v>20</v>
      </c>
      <c r="B23" s="5">
        <v>6.7</v>
      </c>
      <c r="C23" s="5">
        <v>8</v>
      </c>
      <c r="D23" s="5">
        <v>9.9</v>
      </c>
      <c r="E23" s="5">
        <v>12.1</v>
      </c>
      <c r="F23" s="5">
        <v>16.1</v>
      </c>
      <c r="G23" s="5">
        <v>20.2</v>
      </c>
      <c r="H23" s="5">
        <v>24.7</v>
      </c>
      <c r="I23" s="5">
        <v>25.2</v>
      </c>
      <c r="J23" s="5">
        <v>22.3</v>
      </c>
      <c r="K23" s="5">
        <v>16.1</v>
      </c>
      <c r="L23" s="5">
        <v>7.9</v>
      </c>
      <c r="M23" s="5">
        <v>6</v>
      </c>
      <c r="N23" s="5">
        <v>14.6</v>
      </c>
    </row>
    <row r="24" spans="1:14" ht="11.25">
      <c r="A24" s="6" t="s">
        <v>21</v>
      </c>
      <c r="B24" s="5">
        <v>7.1</v>
      </c>
      <c r="C24" s="5">
        <v>9</v>
      </c>
      <c r="D24" s="5">
        <v>11.6</v>
      </c>
      <c r="E24" s="5">
        <v>14.6</v>
      </c>
      <c r="F24" s="5">
        <v>19.1</v>
      </c>
      <c r="G24" s="5">
        <v>23.3</v>
      </c>
      <c r="H24" s="5">
        <v>27.9</v>
      </c>
      <c r="I24" s="5">
        <v>28.2</v>
      </c>
      <c r="J24" s="5">
        <v>25.1</v>
      </c>
      <c r="K24" s="5">
        <v>18.1</v>
      </c>
      <c r="L24" s="5">
        <v>9.1</v>
      </c>
      <c r="M24" s="5">
        <v>6.3</v>
      </c>
      <c r="N24" s="5">
        <v>16.6</v>
      </c>
    </row>
    <row r="25" spans="1:14" ht="11.25">
      <c r="A25" s="6" t="s">
        <v>22</v>
      </c>
      <c r="B25" s="5">
        <v>4.7</v>
      </c>
      <c r="C25" s="5">
        <v>7.1</v>
      </c>
      <c r="D25" s="5">
        <v>10.5</v>
      </c>
      <c r="E25" s="5">
        <v>14</v>
      </c>
      <c r="F25" s="5">
        <v>19.8</v>
      </c>
      <c r="G25" s="5">
        <v>24.2</v>
      </c>
      <c r="H25" s="5">
        <v>29.1</v>
      </c>
      <c r="I25" s="5">
        <v>29</v>
      </c>
      <c r="J25" s="5">
        <v>23.8</v>
      </c>
      <c r="K25" s="5">
        <v>15.8</v>
      </c>
      <c r="L25" s="5">
        <v>7.3</v>
      </c>
      <c r="M25" s="5">
        <v>3.9</v>
      </c>
      <c r="N25" s="5">
        <v>15.8</v>
      </c>
    </row>
    <row r="26" spans="1:14" ht="11.25">
      <c r="A26" s="6" t="s">
        <v>23</v>
      </c>
      <c r="B26" s="5">
        <v>4.9</v>
      </c>
      <c r="C26" s="5">
        <v>7.3</v>
      </c>
      <c r="D26" s="5">
        <v>10.5</v>
      </c>
      <c r="E26" s="5">
        <v>14.7</v>
      </c>
      <c r="F26" s="5">
        <v>18.6</v>
      </c>
      <c r="G26" s="5">
        <v>22.8</v>
      </c>
      <c r="H26" s="5">
        <v>26.9</v>
      </c>
      <c r="I26" s="5">
        <v>27.8</v>
      </c>
      <c r="J26" s="5">
        <v>23</v>
      </c>
      <c r="K26" s="5">
        <v>15.8</v>
      </c>
      <c r="L26" s="5">
        <v>8.1</v>
      </c>
      <c r="M26" s="5">
        <v>4.5</v>
      </c>
      <c r="N26" s="5">
        <v>15.4</v>
      </c>
    </row>
    <row r="27" spans="1:14" ht="11.25">
      <c r="A27" s="6" t="s">
        <v>24</v>
      </c>
      <c r="B27" s="5">
        <v>2.4</v>
      </c>
      <c r="C27" s="5">
        <v>3.8</v>
      </c>
      <c r="D27" s="5">
        <v>5.5</v>
      </c>
      <c r="E27" s="5">
        <v>9</v>
      </c>
      <c r="F27" s="5">
        <v>15</v>
      </c>
      <c r="G27" s="5">
        <v>19.8</v>
      </c>
      <c r="H27" s="5">
        <v>25.1</v>
      </c>
      <c r="I27" s="5">
        <v>24.8</v>
      </c>
      <c r="J27" s="5">
        <v>17.2</v>
      </c>
      <c r="K27" s="5">
        <v>11.2</v>
      </c>
      <c r="L27" s="5">
        <v>5.3</v>
      </c>
      <c r="M27" s="5">
        <v>2.5</v>
      </c>
      <c r="N27" s="5">
        <v>11.8</v>
      </c>
    </row>
    <row r="28" spans="1:14" ht="11.25">
      <c r="A28" s="6" t="s">
        <v>25</v>
      </c>
      <c r="B28" s="5">
        <v>4.1</v>
      </c>
      <c r="C28" s="5">
        <v>5.2</v>
      </c>
      <c r="D28" s="5">
        <v>6.9</v>
      </c>
      <c r="E28" s="5">
        <v>9.1</v>
      </c>
      <c r="F28" s="5">
        <v>14.1</v>
      </c>
      <c r="G28" s="5">
        <v>17.1</v>
      </c>
      <c r="H28" s="5">
        <v>20</v>
      </c>
      <c r="I28" s="5">
        <v>19.3</v>
      </c>
      <c r="J28" s="5">
        <v>16.3</v>
      </c>
      <c r="K28" s="5">
        <v>12.5</v>
      </c>
      <c r="L28" s="5">
        <v>6.5</v>
      </c>
      <c r="M28" s="5">
        <v>4</v>
      </c>
      <c r="N28" s="5">
        <v>11.3</v>
      </c>
    </row>
    <row r="29" spans="1:14" ht="11.25">
      <c r="A29" s="6" t="s">
        <v>26</v>
      </c>
      <c r="B29" s="5">
        <v>2.7</v>
      </c>
      <c r="C29" s="5">
        <v>2.1</v>
      </c>
      <c r="D29" s="5">
        <v>3.4</v>
      </c>
      <c r="E29" s="5">
        <v>5.9</v>
      </c>
      <c r="F29" s="5">
        <v>8.8</v>
      </c>
      <c r="G29" s="5">
        <v>13.8</v>
      </c>
      <c r="H29" s="5">
        <v>18.1</v>
      </c>
      <c r="I29" s="5">
        <v>18</v>
      </c>
      <c r="J29" s="5">
        <v>15.1</v>
      </c>
      <c r="K29" s="5">
        <v>9.4</v>
      </c>
      <c r="L29" s="5">
        <v>2</v>
      </c>
      <c r="M29" s="5">
        <v>1.2</v>
      </c>
      <c r="N29" s="5">
        <v>8.4</v>
      </c>
    </row>
    <row r="30" spans="1:14" ht="11.25">
      <c r="A30" s="6" t="s">
        <v>27</v>
      </c>
      <c r="B30" s="5">
        <v>5.1</v>
      </c>
      <c r="C30" s="5">
        <v>6.7</v>
      </c>
      <c r="D30" s="5">
        <v>8.2</v>
      </c>
      <c r="E30" s="5">
        <v>10.3</v>
      </c>
      <c r="F30" s="5">
        <v>15</v>
      </c>
      <c r="G30" s="5">
        <v>18.9</v>
      </c>
      <c r="H30" s="5">
        <v>22.3</v>
      </c>
      <c r="I30" s="5">
        <v>21.7</v>
      </c>
      <c r="J30" s="5">
        <v>19.3</v>
      </c>
      <c r="K30" s="5">
        <v>13.4</v>
      </c>
      <c r="L30" s="5">
        <v>6.1</v>
      </c>
      <c r="M30" s="5">
        <v>5.5</v>
      </c>
      <c r="N30" s="5">
        <v>12.7</v>
      </c>
    </row>
    <row r="31" spans="1:14" ht="11.25">
      <c r="A31" s="6" t="s">
        <v>28</v>
      </c>
      <c r="B31" s="5">
        <v>2.6</v>
      </c>
      <c r="C31" s="5">
        <v>3.4</v>
      </c>
      <c r="D31" s="5">
        <v>4.7</v>
      </c>
      <c r="E31" s="5">
        <v>5.8</v>
      </c>
      <c r="F31" s="5">
        <v>10.6</v>
      </c>
      <c r="G31" s="5">
        <v>15.7</v>
      </c>
      <c r="H31" s="5">
        <v>20.7</v>
      </c>
      <c r="I31" s="5">
        <v>19.2</v>
      </c>
      <c r="J31" s="5">
        <v>17.8</v>
      </c>
      <c r="K31" s="5">
        <v>11.8</v>
      </c>
      <c r="L31" s="5">
        <v>4.1</v>
      </c>
      <c r="M31" s="5">
        <v>2.5</v>
      </c>
      <c r="N31" s="5">
        <v>9.9</v>
      </c>
    </row>
    <row r="32" spans="1:14" ht="11.25">
      <c r="A32" s="6" t="s">
        <v>29</v>
      </c>
      <c r="B32" s="5">
        <v>4.3</v>
      </c>
      <c r="C32" s="5">
        <v>4.9</v>
      </c>
      <c r="D32" s="5">
        <v>7</v>
      </c>
      <c r="E32" s="5">
        <v>10.8</v>
      </c>
      <c r="F32" s="5">
        <v>16.3</v>
      </c>
      <c r="G32" s="5">
        <v>19.4</v>
      </c>
      <c r="H32" s="5">
        <v>24.4</v>
      </c>
      <c r="I32" s="5">
        <v>22.9</v>
      </c>
      <c r="J32" s="5">
        <v>18.3</v>
      </c>
      <c r="K32" s="5">
        <v>13.2</v>
      </c>
      <c r="L32" s="5">
        <v>6.3</v>
      </c>
      <c r="M32" s="5">
        <v>4.6</v>
      </c>
      <c r="N32" s="5">
        <v>12.7</v>
      </c>
    </row>
    <row r="33" spans="1:14" ht="11.25">
      <c r="A33" s="6" t="s">
        <v>30</v>
      </c>
      <c r="B33" s="5">
        <v>3.9</v>
      </c>
      <c r="C33" s="5">
        <v>5.2</v>
      </c>
      <c r="D33" s="5">
        <v>7.3</v>
      </c>
      <c r="E33" s="5">
        <v>12</v>
      </c>
      <c r="F33" s="5">
        <v>16.1</v>
      </c>
      <c r="G33" s="5">
        <v>19</v>
      </c>
      <c r="H33" s="5">
        <v>23.9</v>
      </c>
      <c r="I33" s="5">
        <v>24.7</v>
      </c>
      <c r="J33" s="5">
        <v>20</v>
      </c>
      <c r="K33" s="5">
        <v>13.2</v>
      </c>
      <c r="L33" s="5">
        <v>6.6</v>
      </c>
      <c r="M33" s="5">
        <v>3.8</v>
      </c>
      <c r="N33" s="5">
        <v>13</v>
      </c>
    </row>
    <row r="34" spans="1:14" ht="11.25">
      <c r="A34" s="6" t="s">
        <v>31</v>
      </c>
      <c r="B34" s="5">
        <v>1.2</v>
      </c>
      <c r="C34" s="5">
        <v>1.7</v>
      </c>
      <c r="D34" s="5">
        <v>3</v>
      </c>
      <c r="E34" s="5">
        <v>5.5</v>
      </c>
      <c r="F34" s="5">
        <v>11.3</v>
      </c>
      <c r="G34" s="5">
        <v>16.4</v>
      </c>
      <c r="H34" s="5">
        <v>20.5</v>
      </c>
      <c r="I34" s="5">
        <v>19.1</v>
      </c>
      <c r="J34" s="5">
        <v>14.4</v>
      </c>
      <c r="K34" s="5">
        <v>9.5</v>
      </c>
      <c r="L34" s="5">
        <v>4.1</v>
      </c>
      <c r="M34" s="5">
        <v>1.4</v>
      </c>
      <c r="N34" s="5">
        <v>9</v>
      </c>
    </row>
    <row r="35" spans="1:14" ht="11.25">
      <c r="A35" s="6" t="s">
        <v>32</v>
      </c>
      <c r="B35" s="5">
        <v>2.1</v>
      </c>
      <c r="C35" s="5">
        <v>2.9</v>
      </c>
      <c r="D35" s="5">
        <v>4.4</v>
      </c>
      <c r="E35" s="5">
        <v>6.9</v>
      </c>
      <c r="F35" s="5">
        <v>12.6</v>
      </c>
      <c r="G35" s="5">
        <v>17.2</v>
      </c>
      <c r="H35" s="5">
        <v>21.4</v>
      </c>
      <c r="I35" s="5">
        <v>20.2</v>
      </c>
      <c r="J35" s="5">
        <v>14.5</v>
      </c>
      <c r="K35" s="5">
        <v>9.6</v>
      </c>
      <c r="L35" s="5">
        <v>4.9</v>
      </c>
      <c r="M35" s="5">
        <v>2.4</v>
      </c>
      <c r="N35" s="5">
        <v>9.9</v>
      </c>
    </row>
    <row r="36" spans="1:14" ht="11.25">
      <c r="A36" s="6" t="s">
        <v>33</v>
      </c>
      <c r="B36" s="5">
        <v>1.9</v>
      </c>
      <c r="C36" s="5">
        <v>3.2</v>
      </c>
      <c r="D36" s="5">
        <v>5.6</v>
      </c>
      <c r="E36" s="5">
        <v>9.1</v>
      </c>
      <c r="F36" s="5">
        <v>15.5</v>
      </c>
      <c r="G36" s="5">
        <v>20.2</v>
      </c>
      <c r="H36" s="5">
        <v>25.6</v>
      </c>
      <c r="I36" s="5">
        <v>23.4</v>
      </c>
      <c r="J36" s="5">
        <v>17.9</v>
      </c>
      <c r="K36" s="5">
        <v>11.3</v>
      </c>
      <c r="L36" s="5">
        <v>4.9</v>
      </c>
      <c r="M36" s="5">
        <v>2.3</v>
      </c>
      <c r="N36" s="5">
        <v>11.7</v>
      </c>
    </row>
    <row r="38" spans="1:14" ht="11.25">
      <c r="A38" s="6" t="s">
        <v>34</v>
      </c>
      <c r="B38" s="5">
        <v>7.8</v>
      </c>
      <c r="C38" s="5">
        <v>10.2</v>
      </c>
      <c r="D38" s="5">
        <v>11.6</v>
      </c>
      <c r="E38" s="5">
        <v>13.7</v>
      </c>
      <c r="F38" s="5">
        <v>18.5</v>
      </c>
      <c r="G38" s="5">
        <v>22.6</v>
      </c>
      <c r="H38" s="5">
        <v>27.6</v>
      </c>
      <c r="I38" s="5">
        <v>26.7</v>
      </c>
      <c r="J38" s="5">
        <v>23.9</v>
      </c>
      <c r="K38" s="5">
        <v>16.4</v>
      </c>
      <c r="L38" s="5">
        <v>8.1</v>
      </c>
      <c r="M38" s="5">
        <v>6.1</v>
      </c>
      <c r="N38" s="5">
        <v>16.1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48"/>
  <sheetViews>
    <sheetView workbookViewId="0" topLeftCell="A1">
      <selection activeCell="A2" sqref="A2"/>
    </sheetView>
  </sheetViews>
  <sheetFormatPr defaultColWidth="9.140625" defaultRowHeight="12.75"/>
  <cols>
    <col min="1" max="1" width="16.57421875" style="0" customWidth="1"/>
  </cols>
  <sheetData>
    <row r="1" s="18" customFormat="1" ht="15.75">
      <c r="A1" s="18" t="s">
        <v>185</v>
      </c>
    </row>
    <row r="2" spans="2:13" ht="12.75"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4" spans="1:13" s="5" customFormat="1" ht="11.25">
      <c r="A4" s="4" t="s">
        <v>180</v>
      </c>
      <c r="B4" s="5">
        <v>1.25</v>
      </c>
      <c r="C4" s="5">
        <v>2.12</v>
      </c>
      <c r="D4" s="5">
        <v>3.49</v>
      </c>
      <c r="E4" s="5">
        <v>5.25</v>
      </c>
      <c r="F4" s="5">
        <v>6.51</v>
      </c>
      <c r="G4" s="5">
        <v>7.64</v>
      </c>
      <c r="H4" s="5">
        <v>8.18</v>
      </c>
      <c r="I4" s="5">
        <v>7.5</v>
      </c>
      <c r="J4" s="5">
        <v>5.53</v>
      </c>
      <c r="K4" s="5">
        <v>3.03</v>
      </c>
      <c r="L4" s="5">
        <v>1.51</v>
      </c>
      <c r="M4" s="5">
        <v>1.13</v>
      </c>
    </row>
    <row r="5" spans="1:13" s="5" customFormat="1" ht="11.25">
      <c r="A5" s="4" t="s">
        <v>180</v>
      </c>
      <c r="B5" s="5">
        <v>1.25</v>
      </c>
      <c r="C5" s="5">
        <v>2.12</v>
      </c>
      <c r="D5" s="5">
        <v>3.49</v>
      </c>
      <c r="E5" s="5">
        <v>5.25</v>
      </c>
      <c r="F5" s="5">
        <v>6.51</v>
      </c>
      <c r="G5" s="5">
        <v>7.64</v>
      </c>
      <c r="H5" s="5">
        <v>8.18</v>
      </c>
      <c r="I5" s="5">
        <v>7.5</v>
      </c>
      <c r="J5" s="5">
        <v>5.53</v>
      </c>
      <c r="K5" s="5">
        <v>3.03</v>
      </c>
      <c r="L5" s="5">
        <v>1.51</v>
      </c>
      <c r="M5" s="5">
        <v>1.13</v>
      </c>
    </row>
    <row r="6" spans="1:13" s="5" customFormat="1" ht="11.25">
      <c r="A6" s="4" t="s">
        <v>180</v>
      </c>
      <c r="B6" s="5">
        <v>1.25</v>
      </c>
      <c r="C6" s="5">
        <v>2.12</v>
      </c>
      <c r="D6" s="5">
        <v>3.49</v>
      </c>
      <c r="E6" s="5">
        <v>5.25</v>
      </c>
      <c r="F6" s="5">
        <v>6.51</v>
      </c>
      <c r="G6" s="5">
        <v>7.64</v>
      </c>
      <c r="H6" s="5">
        <v>8.18</v>
      </c>
      <c r="I6" s="5">
        <v>7.5</v>
      </c>
      <c r="J6" s="5">
        <v>5.53</v>
      </c>
      <c r="K6" s="5">
        <v>3.03</v>
      </c>
      <c r="L6" s="5">
        <v>1.51</v>
      </c>
      <c r="M6" s="5">
        <v>1.13</v>
      </c>
    </row>
    <row r="7" spans="1:13" s="5" customFormat="1" ht="11.25">
      <c r="A7" s="4" t="s">
        <v>180</v>
      </c>
      <c r="B7" s="5">
        <v>1.25</v>
      </c>
      <c r="C7" s="5">
        <v>2.12</v>
      </c>
      <c r="D7" s="5">
        <v>3.49</v>
      </c>
      <c r="E7" s="5">
        <v>5.25</v>
      </c>
      <c r="F7" s="5">
        <v>6.51</v>
      </c>
      <c r="G7" s="5">
        <v>7.64</v>
      </c>
      <c r="H7" s="5">
        <v>8.18</v>
      </c>
      <c r="I7" s="5">
        <v>7.5</v>
      </c>
      <c r="J7" s="5">
        <v>5.53</v>
      </c>
      <c r="K7" s="5">
        <v>3.03</v>
      </c>
      <c r="L7" s="5">
        <v>1.51</v>
      </c>
      <c r="M7" s="5">
        <v>1.13</v>
      </c>
    </row>
    <row r="8" spans="1:13" s="5" customFormat="1" ht="11.25">
      <c r="A8" s="4" t="s">
        <v>180</v>
      </c>
      <c r="B8" s="5">
        <v>1.25</v>
      </c>
      <c r="C8" s="5">
        <v>2.12</v>
      </c>
      <c r="D8" s="5">
        <v>3.49</v>
      </c>
      <c r="E8" s="5">
        <v>5.25</v>
      </c>
      <c r="F8" s="5">
        <v>6.51</v>
      </c>
      <c r="G8" s="5">
        <v>7.64</v>
      </c>
      <c r="H8" s="5">
        <v>8.18</v>
      </c>
      <c r="I8" s="5">
        <v>7.5</v>
      </c>
      <c r="J8" s="5">
        <v>5.53</v>
      </c>
      <c r="K8" s="5">
        <v>3.03</v>
      </c>
      <c r="L8" s="5">
        <v>1.51</v>
      </c>
      <c r="M8" s="5">
        <v>1.13</v>
      </c>
    </row>
    <row r="9" spans="1:13" s="5" customFormat="1" ht="11.25">
      <c r="A9" s="4" t="s">
        <v>180</v>
      </c>
      <c r="B9" s="5">
        <v>1.25</v>
      </c>
      <c r="C9" s="5">
        <v>2.12</v>
      </c>
      <c r="D9" s="5">
        <v>3.49</v>
      </c>
      <c r="E9" s="5">
        <v>5.25</v>
      </c>
      <c r="F9" s="5">
        <v>6.51</v>
      </c>
      <c r="G9" s="5">
        <v>7.64</v>
      </c>
      <c r="H9" s="5">
        <v>8.18</v>
      </c>
      <c r="I9" s="5">
        <v>7.5</v>
      </c>
      <c r="J9" s="5">
        <v>5.53</v>
      </c>
      <c r="K9" s="5">
        <v>3.03</v>
      </c>
      <c r="L9" s="5">
        <v>1.51</v>
      </c>
      <c r="M9" s="5">
        <v>1.13</v>
      </c>
    </row>
    <row r="10" spans="1:13" s="5" customFormat="1" ht="11.25">
      <c r="A10" s="4" t="s">
        <v>180</v>
      </c>
      <c r="B10" s="5">
        <v>1.25</v>
      </c>
      <c r="C10" s="5">
        <v>2.12</v>
      </c>
      <c r="D10" s="5">
        <v>3.49</v>
      </c>
      <c r="E10" s="5">
        <v>5.25</v>
      </c>
      <c r="F10" s="5">
        <v>6.51</v>
      </c>
      <c r="G10" s="5">
        <v>7.64</v>
      </c>
      <c r="H10" s="5">
        <v>8.18</v>
      </c>
      <c r="I10" s="5">
        <v>7.5</v>
      </c>
      <c r="J10" s="5">
        <v>5.53</v>
      </c>
      <c r="K10" s="5">
        <v>3.03</v>
      </c>
      <c r="L10" s="5">
        <v>1.51</v>
      </c>
      <c r="M10" s="5">
        <v>1.13</v>
      </c>
    </row>
    <row r="11" spans="1:13" s="5" customFormat="1" ht="11.25">
      <c r="A11" s="4" t="s">
        <v>180</v>
      </c>
      <c r="B11" s="5">
        <v>1.25</v>
      </c>
      <c r="C11" s="5">
        <v>2.12</v>
      </c>
      <c r="D11" s="5">
        <v>3.49</v>
      </c>
      <c r="E11" s="5">
        <v>5.25</v>
      </c>
      <c r="F11" s="5">
        <v>6.51</v>
      </c>
      <c r="G11" s="5">
        <v>7.64</v>
      </c>
      <c r="H11" s="5">
        <v>8.18</v>
      </c>
      <c r="I11" s="5">
        <v>7.5</v>
      </c>
      <c r="J11" s="5">
        <v>5.53</v>
      </c>
      <c r="K11" s="5">
        <v>3.03</v>
      </c>
      <c r="L11" s="5">
        <v>1.51</v>
      </c>
      <c r="M11" s="5">
        <v>1.13</v>
      </c>
    </row>
    <row r="12" spans="1:13" s="5" customFormat="1" ht="11.25">
      <c r="A12" s="4" t="s">
        <v>180</v>
      </c>
      <c r="B12" s="5">
        <v>1.25</v>
      </c>
      <c r="C12" s="5">
        <v>2.12</v>
      </c>
      <c r="D12" s="5">
        <v>3.49</v>
      </c>
      <c r="E12" s="5">
        <v>5.25</v>
      </c>
      <c r="F12" s="5">
        <v>6.51</v>
      </c>
      <c r="G12" s="5">
        <v>7.64</v>
      </c>
      <c r="H12" s="5">
        <v>8.18</v>
      </c>
      <c r="I12" s="5">
        <v>7.5</v>
      </c>
      <c r="J12" s="5">
        <v>5.53</v>
      </c>
      <c r="K12" s="5">
        <v>3.03</v>
      </c>
      <c r="L12" s="5">
        <v>1.51</v>
      </c>
      <c r="M12" s="5">
        <v>1.13</v>
      </c>
    </row>
    <row r="13" spans="1:13" s="5" customFormat="1" ht="11.25">
      <c r="A13" s="4" t="s">
        <v>180</v>
      </c>
      <c r="B13" s="5">
        <v>1.25</v>
      </c>
      <c r="C13" s="5">
        <v>2.12</v>
      </c>
      <c r="D13" s="5">
        <v>3.49</v>
      </c>
      <c r="E13" s="5">
        <v>5.25</v>
      </c>
      <c r="F13" s="5">
        <v>6.51</v>
      </c>
      <c r="G13" s="5">
        <v>7.64</v>
      </c>
      <c r="H13" s="5">
        <v>8.18</v>
      </c>
      <c r="I13" s="5">
        <v>7.5</v>
      </c>
      <c r="J13" s="5">
        <v>5.53</v>
      </c>
      <c r="K13" s="5">
        <v>3.03</v>
      </c>
      <c r="L13" s="5">
        <v>1.51</v>
      </c>
      <c r="M13" s="5">
        <v>1.13</v>
      </c>
    </row>
    <row r="14" spans="1:13" s="5" customFormat="1" ht="11.25">
      <c r="A14" s="4" t="s">
        <v>180</v>
      </c>
      <c r="B14" s="5">
        <v>1.25</v>
      </c>
      <c r="C14" s="5">
        <v>2.12</v>
      </c>
      <c r="D14" s="5">
        <v>3.49</v>
      </c>
      <c r="E14" s="5">
        <v>5.25</v>
      </c>
      <c r="F14" s="5">
        <v>6.51</v>
      </c>
      <c r="G14" s="5">
        <v>7.64</v>
      </c>
      <c r="H14" s="5">
        <v>8.18</v>
      </c>
      <c r="I14" s="5">
        <v>7.5</v>
      </c>
      <c r="J14" s="5">
        <v>5.53</v>
      </c>
      <c r="K14" s="5">
        <v>3.03</v>
      </c>
      <c r="L14" s="5">
        <v>1.51</v>
      </c>
      <c r="M14" s="5">
        <v>1.13</v>
      </c>
    </row>
    <row r="15" spans="1:13" s="5" customFormat="1" ht="11.25">
      <c r="A15" s="4" t="s">
        <v>180</v>
      </c>
      <c r="B15" s="5">
        <v>1.25</v>
      </c>
      <c r="C15" s="5">
        <v>2.12</v>
      </c>
      <c r="D15" s="5">
        <v>3.49</v>
      </c>
      <c r="E15" s="5">
        <v>5.25</v>
      </c>
      <c r="F15" s="5">
        <v>6.51</v>
      </c>
      <c r="G15" s="5">
        <v>7.64</v>
      </c>
      <c r="H15" s="5">
        <v>8.18</v>
      </c>
      <c r="I15" s="5">
        <v>7.5</v>
      </c>
      <c r="J15" s="5">
        <v>5.53</v>
      </c>
      <c r="K15" s="5">
        <v>3.03</v>
      </c>
      <c r="L15" s="5">
        <v>1.51</v>
      </c>
      <c r="M15" s="5">
        <v>1.13</v>
      </c>
    </row>
    <row r="16" spans="1:13" s="5" customFormat="1" ht="11.25">
      <c r="A16" s="4" t="s">
        <v>180</v>
      </c>
      <c r="B16" s="5">
        <v>1.25</v>
      </c>
      <c r="C16" s="5">
        <v>2.12</v>
      </c>
      <c r="D16" s="5">
        <v>3.49</v>
      </c>
      <c r="E16" s="5">
        <v>5.25</v>
      </c>
      <c r="F16" s="5">
        <v>6.51</v>
      </c>
      <c r="G16" s="5">
        <v>7.64</v>
      </c>
      <c r="H16" s="5">
        <v>8.18</v>
      </c>
      <c r="I16" s="5">
        <v>7.5</v>
      </c>
      <c r="J16" s="5">
        <v>5.53</v>
      </c>
      <c r="K16" s="5">
        <v>3.03</v>
      </c>
      <c r="L16" s="5">
        <v>1.51</v>
      </c>
      <c r="M16" s="5">
        <v>1.13</v>
      </c>
    </row>
    <row r="17" spans="1:13" s="5" customFormat="1" ht="11.25">
      <c r="A17" s="4" t="s">
        <v>180</v>
      </c>
      <c r="B17" s="5">
        <v>1.25</v>
      </c>
      <c r="C17" s="5">
        <v>2.12</v>
      </c>
      <c r="D17" s="5">
        <v>3.49</v>
      </c>
      <c r="E17" s="5">
        <v>5.25</v>
      </c>
      <c r="F17" s="5">
        <v>6.51</v>
      </c>
      <c r="G17" s="5">
        <v>7.64</v>
      </c>
      <c r="H17" s="5">
        <v>8.18</v>
      </c>
      <c r="I17" s="5">
        <v>7.5</v>
      </c>
      <c r="J17" s="5">
        <v>5.53</v>
      </c>
      <c r="K17" s="5">
        <v>3.03</v>
      </c>
      <c r="L17" s="5">
        <v>1.51</v>
      </c>
      <c r="M17" s="5">
        <v>1.13</v>
      </c>
    </row>
    <row r="18" spans="1:13" s="5" customFormat="1" ht="11.25">
      <c r="A18" s="4" t="s">
        <v>180</v>
      </c>
      <c r="B18" s="5">
        <v>1.25</v>
      </c>
      <c r="C18" s="5">
        <v>2.12</v>
      </c>
      <c r="D18" s="5">
        <v>3.49</v>
      </c>
      <c r="E18" s="5">
        <v>5.25</v>
      </c>
      <c r="F18" s="5">
        <v>6.51</v>
      </c>
      <c r="G18" s="5">
        <v>7.64</v>
      </c>
      <c r="H18" s="5">
        <v>8.18</v>
      </c>
      <c r="I18" s="5">
        <v>7.5</v>
      </c>
      <c r="J18" s="5">
        <v>5.53</v>
      </c>
      <c r="K18" s="5">
        <v>3.03</v>
      </c>
      <c r="L18" s="5">
        <v>1.51</v>
      </c>
      <c r="M18" s="5">
        <v>1.13</v>
      </c>
    </row>
    <row r="19" spans="1:13" s="5" customFormat="1" ht="11.25">
      <c r="A19" s="4" t="s">
        <v>180</v>
      </c>
      <c r="B19" s="5">
        <v>1.25</v>
      </c>
      <c r="C19" s="5">
        <v>2.12</v>
      </c>
      <c r="D19" s="5">
        <v>3.49</v>
      </c>
      <c r="E19" s="5">
        <v>5.25</v>
      </c>
      <c r="F19" s="5">
        <v>6.51</v>
      </c>
      <c r="G19" s="5">
        <v>7.64</v>
      </c>
      <c r="H19" s="5">
        <v>8.18</v>
      </c>
      <c r="I19" s="5">
        <v>7.5</v>
      </c>
      <c r="J19" s="5">
        <v>5.53</v>
      </c>
      <c r="K19" s="5">
        <v>3.03</v>
      </c>
      <c r="L19" s="5">
        <v>1.51</v>
      </c>
      <c r="M19" s="5">
        <v>1.13</v>
      </c>
    </row>
    <row r="20" spans="1:13" s="5" customFormat="1" ht="11.25">
      <c r="A20" s="4" t="s">
        <v>180</v>
      </c>
      <c r="B20" s="5">
        <v>1.25</v>
      </c>
      <c r="C20" s="5">
        <v>2.12</v>
      </c>
      <c r="D20" s="5">
        <v>3.49</v>
      </c>
      <c r="E20" s="5">
        <v>5.25</v>
      </c>
      <c r="F20" s="5">
        <v>6.51</v>
      </c>
      <c r="G20" s="5">
        <v>7.64</v>
      </c>
      <c r="H20" s="5">
        <v>8.18</v>
      </c>
      <c r="I20" s="5">
        <v>7.5</v>
      </c>
      <c r="J20" s="5">
        <v>5.53</v>
      </c>
      <c r="K20" s="5">
        <v>3.03</v>
      </c>
      <c r="L20" s="5">
        <v>1.51</v>
      </c>
      <c r="M20" s="5">
        <v>1.13</v>
      </c>
    </row>
    <row r="21" spans="1:13" s="5" customFormat="1" ht="11.25">
      <c r="A21" s="4" t="s">
        <v>180</v>
      </c>
      <c r="B21" s="5">
        <v>1.25</v>
      </c>
      <c r="C21" s="5">
        <v>2.12</v>
      </c>
      <c r="D21" s="5">
        <v>3.49</v>
      </c>
      <c r="E21" s="5">
        <v>5.25</v>
      </c>
      <c r="F21" s="5">
        <v>6.51</v>
      </c>
      <c r="G21" s="5">
        <v>7.64</v>
      </c>
      <c r="H21" s="5">
        <v>8.18</v>
      </c>
      <c r="I21" s="5">
        <v>7.5</v>
      </c>
      <c r="J21" s="5">
        <v>5.53</v>
      </c>
      <c r="K21" s="5">
        <v>3.03</v>
      </c>
      <c r="L21" s="5">
        <v>1.51</v>
      </c>
      <c r="M21" s="5">
        <v>1.13</v>
      </c>
    </row>
    <row r="22" spans="1:13" s="5" customFormat="1" ht="11.25">
      <c r="A22" s="4" t="s">
        <v>180</v>
      </c>
      <c r="B22" s="5">
        <v>1.25</v>
      </c>
      <c r="C22" s="5">
        <v>2.12</v>
      </c>
      <c r="D22" s="5">
        <v>3.49</v>
      </c>
      <c r="E22" s="5">
        <v>5.25</v>
      </c>
      <c r="F22" s="5">
        <v>6.51</v>
      </c>
      <c r="G22" s="5">
        <v>7.64</v>
      </c>
      <c r="H22" s="5">
        <v>8.18</v>
      </c>
      <c r="I22" s="5">
        <v>7.5</v>
      </c>
      <c r="J22" s="5">
        <v>5.53</v>
      </c>
      <c r="K22" s="5">
        <v>3.03</v>
      </c>
      <c r="L22" s="5">
        <v>1.51</v>
      </c>
      <c r="M22" s="5">
        <v>1.13</v>
      </c>
    </row>
    <row r="23" spans="1:13" s="5" customFormat="1" ht="11.25">
      <c r="A23" s="4" t="s">
        <v>180</v>
      </c>
      <c r="B23" s="5">
        <v>1.25</v>
      </c>
      <c r="C23" s="5">
        <v>2.12</v>
      </c>
      <c r="D23" s="5">
        <v>3.49</v>
      </c>
      <c r="E23" s="5">
        <v>5.25</v>
      </c>
      <c r="F23" s="5">
        <v>6.51</v>
      </c>
      <c r="G23" s="5">
        <v>7.64</v>
      </c>
      <c r="H23" s="5">
        <v>8.18</v>
      </c>
      <c r="I23" s="5">
        <v>7.5</v>
      </c>
      <c r="J23" s="5">
        <v>5.53</v>
      </c>
      <c r="K23" s="5">
        <v>3.03</v>
      </c>
      <c r="L23" s="5">
        <v>1.51</v>
      </c>
      <c r="M23" s="5">
        <v>1.13</v>
      </c>
    </row>
    <row r="24" spans="1:13" s="5" customFormat="1" ht="11.25">
      <c r="A24" s="4" t="s">
        <v>180</v>
      </c>
      <c r="B24" s="5">
        <v>1.25</v>
      </c>
      <c r="C24" s="5">
        <v>2.12</v>
      </c>
      <c r="D24" s="5">
        <v>3.49</v>
      </c>
      <c r="E24" s="5">
        <v>5.25</v>
      </c>
      <c r="F24" s="5">
        <v>6.51</v>
      </c>
      <c r="G24" s="5">
        <v>7.64</v>
      </c>
      <c r="H24" s="5">
        <v>8.18</v>
      </c>
      <c r="I24" s="5">
        <v>7.5</v>
      </c>
      <c r="J24" s="5">
        <v>5.53</v>
      </c>
      <c r="K24" s="5">
        <v>3.03</v>
      </c>
      <c r="L24" s="5">
        <v>1.51</v>
      </c>
      <c r="M24" s="5">
        <v>1.13</v>
      </c>
    </row>
    <row r="25" spans="1:13" s="5" customFormat="1" ht="11.25">
      <c r="A25" s="4" t="s">
        <v>180</v>
      </c>
      <c r="B25" s="5">
        <v>1.25</v>
      </c>
      <c r="C25" s="5">
        <v>2.12</v>
      </c>
      <c r="D25" s="5">
        <v>3.49</v>
      </c>
      <c r="E25" s="5">
        <v>5.25</v>
      </c>
      <c r="F25" s="5">
        <v>6.51</v>
      </c>
      <c r="G25" s="5">
        <v>7.64</v>
      </c>
      <c r="H25" s="5">
        <v>8.18</v>
      </c>
      <c r="I25" s="5">
        <v>7.5</v>
      </c>
      <c r="J25" s="5">
        <v>5.53</v>
      </c>
      <c r="K25" s="5">
        <v>3.03</v>
      </c>
      <c r="L25" s="5">
        <v>1.51</v>
      </c>
      <c r="M25" s="5">
        <v>1.13</v>
      </c>
    </row>
    <row r="26" spans="1:13" s="5" customFormat="1" ht="11.25">
      <c r="A26" s="4" t="s">
        <v>180</v>
      </c>
      <c r="B26" s="5">
        <v>1.25</v>
      </c>
      <c r="C26" s="5">
        <v>2.12</v>
      </c>
      <c r="D26" s="5">
        <v>3.49</v>
      </c>
      <c r="E26" s="5">
        <v>5.25</v>
      </c>
      <c r="F26" s="5">
        <v>6.51</v>
      </c>
      <c r="G26" s="5">
        <v>7.64</v>
      </c>
      <c r="H26" s="5">
        <v>8.18</v>
      </c>
      <c r="I26" s="5">
        <v>7.5</v>
      </c>
      <c r="J26" s="5">
        <v>5.53</v>
      </c>
      <c r="K26" s="5">
        <v>3.03</v>
      </c>
      <c r="L26" s="5">
        <v>1.51</v>
      </c>
      <c r="M26" s="5">
        <v>1.13</v>
      </c>
    </row>
    <row r="27" spans="1:13" s="5" customFormat="1" ht="11.25">
      <c r="A27" s="4" t="s">
        <v>180</v>
      </c>
      <c r="B27" s="5">
        <v>1.25</v>
      </c>
      <c r="C27" s="5">
        <v>2.12</v>
      </c>
      <c r="D27" s="5">
        <v>3.49</v>
      </c>
      <c r="E27" s="5">
        <v>5.25</v>
      </c>
      <c r="F27" s="5">
        <v>6.51</v>
      </c>
      <c r="G27" s="5">
        <v>7.64</v>
      </c>
      <c r="H27" s="5">
        <v>8.18</v>
      </c>
      <c r="I27" s="5">
        <v>7.5</v>
      </c>
      <c r="J27" s="5">
        <v>5.53</v>
      </c>
      <c r="K27" s="5">
        <v>3.03</v>
      </c>
      <c r="L27" s="5">
        <v>1.51</v>
      </c>
      <c r="M27" s="5">
        <v>1.13</v>
      </c>
    </row>
    <row r="28" spans="1:13" s="5" customFormat="1" ht="11.25">
      <c r="A28" s="4" t="s">
        <v>180</v>
      </c>
      <c r="B28" s="5">
        <v>1.25</v>
      </c>
      <c r="C28" s="5">
        <v>2.12</v>
      </c>
      <c r="D28" s="5">
        <v>3.49</v>
      </c>
      <c r="E28" s="5">
        <v>5.25</v>
      </c>
      <c r="F28" s="5">
        <v>6.51</v>
      </c>
      <c r="G28" s="5">
        <v>7.64</v>
      </c>
      <c r="H28" s="5">
        <v>8.18</v>
      </c>
      <c r="I28" s="5">
        <v>7.5</v>
      </c>
      <c r="J28" s="5">
        <v>5.53</v>
      </c>
      <c r="K28" s="5">
        <v>3.03</v>
      </c>
      <c r="L28" s="5">
        <v>1.51</v>
      </c>
      <c r="M28" s="5">
        <v>1.13</v>
      </c>
    </row>
    <row r="29" spans="1:13" s="5" customFormat="1" ht="11.25">
      <c r="A29" s="4" t="s">
        <v>180</v>
      </c>
      <c r="B29" s="5">
        <v>1.25</v>
      </c>
      <c r="C29" s="5">
        <v>2.12</v>
      </c>
      <c r="D29" s="5">
        <v>3.49</v>
      </c>
      <c r="E29" s="5">
        <v>5.25</v>
      </c>
      <c r="F29" s="5">
        <v>6.51</v>
      </c>
      <c r="G29" s="5">
        <v>7.64</v>
      </c>
      <c r="H29" s="5">
        <v>8.18</v>
      </c>
      <c r="I29" s="5">
        <v>7.5</v>
      </c>
      <c r="J29" s="5">
        <v>5.53</v>
      </c>
      <c r="K29" s="5">
        <v>3.03</v>
      </c>
      <c r="L29" s="5">
        <v>1.51</v>
      </c>
      <c r="M29" s="5">
        <v>1.13</v>
      </c>
    </row>
    <row r="30" spans="1:13" s="5" customFormat="1" ht="11.25">
      <c r="A30" s="4" t="s">
        <v>180</v>
      </c>
      <c r="B30" s="5">
        <v>1.25</v>
      </c>
      <c r="C30" s="5">
        <v>2.12</v>
      </c>
      <c r="D30" s="5">
        <v>3.49</v>
      </c>
      <c r="E30" s="5">
        <v>5.25</v>
      </c>
      <c r="F30" s="5">
        <v>6.51</v>
      </c>
      <c r="G30" s="5">
        <v>7.64</v>
      </c>
      <c r="H30" s="5">
        <v>8.18</v>
      </c>
      <c r="I30" s="5">
        <v>7.5</v>
      </c>
      <c r="J30" s="5">
        <v>5.53</v>
      </c>
      <c r="K30" s="5">
        <v>3.03</v>
      </c>
      <c r="L30" s="5">
        <v>1.51</v>
      </c>
      <c r="M30" s="5">
        <v>1.13</v>
      </c>
    </row>
    <row r="31" spans="1:13" s="5" customFormat="1" ht="11.25">
      <c r="A31" s="4" t="s">
        <v>180</v>
      </c>
      <c r="B31" s="5">
        <v>1.25</v>
      </c>
      <c r="C31" s="5">
        <v>2.12</v>
      </c>
      <c r="D31" s="5">
        <v>3.49</v>
      </c>
      <c r="E31" s="5">
        <v>5.25</v>
      </c>
      <c r="F31" s="5">
        <v>6.51</v>
      </c>
      <c r="G31" s="5">
        <v>7.64</v>
      </c>
      <c r="H31" s="5">
        <v>8.18</v>
      </c>
      <c r="I31" s="5">
        <v>7.5</v>
      </c>
      <c r="J31" s="5">
        <v>5.53</v>
      </c>
      <c r="K31" s="5">
        <v>3.03</v>
      </c>
      <c r="L31" s="5">
        <v>1.51</v>
      </c>
      <c r="M31" s="5">
        <v>1.13</v>
      </c>
    </row>
    <row r="32" spans="1:13" s="5" customFormat="1" ht="11.25">
      <c r="A32" s="4" t="s">
        <v>180</v>
      </c>
      <c r="B32" s="5">
        <v>1.25</v>
      </c>
      <c r="C32" s="5">
        <v>2.12</v>
      </c>
      <c r="D32" s="5">
        <v>3.49</v>
      </c>
      <c r="E32" s="5">
        <v>5.25</v>
      </c>
      <c r="F32" s="5">
        <v>6.51</v>
      </c>
      <c r="G32" s="5">
        <v>7.64</v>
      </c>
      <c r="H32" s="5">
        <v>8.18</v>
      </c>
      <c r="I32" s="5">
        <v>7.5</v>
      </c>
      <c r="J32" s="5">
        <v>5.53</v>
      </c>
      <c r="K32" s="5">
        <v>3.03</v>
      </c>
      <c r="L32" s="5">
        <v>1.51</v>
      </c>
      <c r="M32" s="5">
        <v>1.13</v>
      </c>
    </row>
    <row r="33" spans="1:13" s="5" customFormat="1" ht="11.25">
      <c r="A33" s="4" t="s">
        <v>180</v>
      </c>
      <c r="B33" s="5">
        <v>1.25</v>
      </c>
      <c r="C33" s="5">
        <v>2.12</v>
      </c>
      <c r="D33" s="5">
        <v>3.49</v>
      </c>
      <c r="E33" s="5">
        <v>5.25</v>
      </c>
      <c r="F33" s="5">
        <v>6.51</v>
      </c>
      <c r="G33" s="5">
        <v>7.64</v>
      </c>
      <c r="H33" s="5">
        <v>8.18</v>
      </c>
      <c r="I33" s="5">
        <v>7.5</v>
      </c>
      <c r="J33" s="5">
        <v>5.53</v>
      </c>
      <c r="K33" s="5">
        <v>3.03</v>
      </c>
      <c r="L33" s="5">
        <v>1.51</v>
      </c>
      <c r="M33" s="5">
        <v>1.13</v>
      </c>
    </row>
    <row r="34" spans="1:13" s="5" customFormat="1" ht="11.25">
      <c r="A34" s="4" t="s">
        <v>180</v>
      </c>
      <c r="B34" s="5">
        <v>1.25</v>
      </c>
      <c r="C34" s="5">
        <v>2.12</v>
      </c>
      <c r="D34" s="5">
        <v>3.49</v>
      </c>
      <c r="E34" s="5">
        <v>5.25</v>
      </c>
      <c r="F34" s="5">
        <v>6.51</v>
      </c>
      <c r="G34" s="5">
        <v>7.64</v>
      </c>
      <c r="H34" s="5">
        <v>8.18</v>
      </c>
      <c r="I34" s="5">
        <v>7.5</v>
      </c>
      <c r="J34" s="5">
        <v>5.53</v>
      </c>
      <c r="K34" s="5">
        <v>3.03</v>
      </c>
      <c r="L34" s="5">
        <v>1.51</v>
      </c>
      <c r="M34" s="5">
        <v>1.13</v>
      </c>
    </row>
    <row r="35" spans="1:13" s="5" customFormat="1" ht="11.25">
      <c r="A35" s="4" t="s">
        <v>180</v>
      </c>
      <c r="B35" s="5">
        <v>1.25</v>
      </c>
      <c r="C35" s="5">
        <v>2.12</v>
      </c>
      <c r="D35" s="5">
        <v>3.49</v>
      </c>
      <c r="E35" s="5">
        <v>5.25</v>
      </c>
      <c r="F35" s="5">
        <v>6.51</v>
      </c>
      <c r="G35" s="5">
        <v>7.64</v>
      </c>
      <c r="H35" s="5">
        <v>8.18</v>
      </c>
      <c r="I35" s="5">
        <v>7.5</v>
      </c>
      <c r="J35" s="5">
        <v>5.53</v>
      </c>
      <c r="K35" s="5">
        <v>3.03</v>
      </c>
      <c r="L35" s="5">
        <v>1.51</v>
      </c>
      <c r="M35" s="5">
        <v>1.13</v>
      </c>
    </row>
    <row r="36" spans="1:13" s="5" customFormat="1" ht="11.25">
      <c r="A36" s="4" t="s">
        <v>180</v>
      </c>
      <c r="B36" s="5">
        <v>1.25</v>
      </c>
      <c r="C36" s="5">
        <v>2.12</v>
      </c>
      <c r="D36" s="5">
        <v>3.49</v>
      </c>
      <c r="E36" s="5">
        <v>5.25</v>
      </c>
      <c r="F36" s="5">
        <v>6.51</v>
      </c>
      <c r="G36" s="5">
        <v>7.64</v>
      </c>
      <c r="H36" s="5">
        <v>8.18</v>
      </c>
      <c r="I36" s="5">
        <v>7.5</v>
      </c>
      <c r="J36" s="5">
        <v>5.53</v>
      </c>
      <c r="K36" s="5">
        <v>3.03</v>
      </c>
      <c r="L36" s="5">
        <v>1.51</v>
      </c>
      <c r="M36" s="5">
        <v>1.13</v>
      </c>
    </row>
    <row r="37" spans="1:13" s="5" customFormat="1" ht="11.25">
      <c r="A37" s="4" t="s">
        <v>180</v>
      </c>
      <c r="B37" s="5">
        <v>1.25</v>
      </c>
      <c r="C37" s="5">
        <v>2.12</v>
      </c>
      <c r="D37" s="5">
        <v>3.49</v>
      </c>
      <c r="E37" s="5">
        <v>5.25</v>
      </c>
      <c r="F37" s="5">
        <v>6.51</v>
      </c>
      <c r="G37" s="5">
        <v>7.64</v>
      </c>
      <c r="H37" s="5">
        <v>8.18</v>
      </c>
      <c r="I37" s="5">
        <v>7.5</v>
      </c>
      <c r="J37" s="5">
        <v>5.53</v>
      </c>
      <c r="K37" s="5">
        <v>3.03</v>
      </c>
      <c r="L37" s="5">
        <v>1.51</v>
      </c>
      <c r="M37" s="5">
        <v>1.13</v>
      </c>
    </row>
    <row r="38" spans="1:13" s="5" customFormat="1" ht="11.25">
      <c r="A38" s="4" t="s">
        <v>180</v>
      </c>
      <c r="B38" s="5">
        <v>1.25</v>
      </c>
      <c r="C38" s="5">
        <v>2.12</v>
      </c>
      <c r="D38" s="5">
        <v>3.49</v>
      </c>
      <c r="E38" s="5">
        <v>5.25</v>
      </c>
      <c r="F38" s="5">
        <v>6.51</v>
      </c>
      <c r="G38" s="5">
        <v>7.64</v>
      </c>
      <c r="H38" s="5">
        <v>8.18</v>
      </c>
      <c r="I38" s="5">
        <v>7.5</v>
      </c>
      <c r="J38" s="5">
        <v>5.53</v>
      </c>
      <c r="K38" s="5">
        <v>3.03</v>
      </c>
      <c r="L38" s="5">
        <v>1.51</v>
      </c>
      <c r="M38" s="5">
        <v>1.13</v>
      </c>
    </row>
    <row r="39" spans="1:13" s="5" customFormat="1" ht="11.25">
      <c r="A39" s="4" t="s">
        <v>180</v>
      </c>
      <c r="B39" s="5">
        <v>1.25</v>
      </c>
      <c r="C39" s="5">
        <v>2.12</v>
      </c>
      <c r="D39" s="5">
        <v>3.49</v>
      </c>
      <c r="E39" s="5">
        <v>5.25</v>
      </c>
      <c r="F39" s="5">
        <v>6.51</v>
      </c>
      <c r="G39" s="5">
        <v>7.64</v>
      </c>
      <c r="H39" s="5">
        <v>8.18</v>
      </c>
      <c r="I39" s="5">
        <v>7.5</v>
      </c>
      <c r="J39" s="5">
        <v>5.53</v>
      </c>
      <c r="K39" s="5">
        <v>3.03</v>
      </c>
      <c r="L39" s="5">
        <v>1.51</v>
      </c>
      <c r="M39" s="5">
        <v>1.13</v>
      </c>
    </row>
    <row r="40" spans="1:13" s="5" customFormat="1" ht="11.25">
      <c r="A40" s="4" t="s">
        <v>180</v>
      </c>
      <c r="B40" s="5">
        <v>1.25</v>
      </c>
      <c r="C40" s="5">
        <v>2.12</v>
      </c>
      <c r="D40" s="5">
        <v>3.49</v>
      </c>
      <c r="E40" s="5">
        <v>5.25</v>
      </c>
      <c r="F40" s="5">
        <v>6.51</v>
      </c>
      <c r="G40" s="5">
        <v>7.64</v>
      </c>
      <c r="H40" s="5">
        <v>8.18</v>
      </c>
      <c r="I40" s="5">
        <v>7.5</v>
      </c>
      <c r="J40" s="5">
        <v>5.53</v>
      </c>
      <c r="K40" s="5">
        <v>3.03</v>
      </c>
      <c r="L40" s="5">
        <v>1.51</v>
      </c>
      <c r="M40" s="5">
        <v>1.13</v>
      </c>
    </row>
    <row r="41" spans="1:13" s="5" customFormat="1" ht="11.25">
      <c r="A41" s="4" t="s">
        <v>180</v>
      </c>
      <c r="B41" s="5">
        <v>1.25</v>
      </c>
      <c r="C41" s="5">
        <v>2.12</v>
      </c>
      <c r="D41" s="5">
        <v>3.49</v>
      </c>
      <c r="E41" s="5">
        <v>5.25</v>
      </c>
      <c r="F41" s="5">
        <v>6.51</v>
      </c>
      <c r="G41" s="5">
        <v>7.64</v>
      </c>
      <c r="H41" s="5">
        <v>8.18</v>
      </c>
      <c r="I41" s="5">
        <v>7.5</v>
      </c>
      <c r="J41" s="5">
        <v>5.53</v>
      </c>
      <c r="K41" s="5">
        <v>3.03</v>
      </c>
      <c r="L41" s="5">
        <v>1.51</v>
      </c>
      <c r="M41" s="5">
        <v>1.13</v>
      </c>
    </row>
    <row r="42" spans="1:13" s="5" customFormat="1" ht="11.25">
      <c r="A42" s="4" t="s">
        <v>180</v>
      </c>
      <c r="B42" s="5">
        <v>1.25</v>
      </c>
      <c r="C42" s="5">
        <v>2.12</v>
      </c>
      <c r="D42" s="5">
        <v>3.49</v>
      </c>
      <c r="E42" s="5">
        <v>5.25</v>
      </c>
      <c r="F42" s="5">
        <v>6.51</v>
      </c>
      <c r="G42" s="5">
        <v>7.64</v>
      </c>
      <c r="H42" s="5">
        <v>8.18</v>
      </c>
      <c r="I42" s="5">
        <v>7.5</v>
      </c>
      <c r="J42" s="5">
        <v>5.53</v>
      </c>
      <c r="K42" s="5">
        <v>3.03</v>
      </c>
      <c r="L42" s="5">
        <v>1.51</v>
      </c>
      <c r="M42" s="5">
        <v>1.13</v>
      </c>
    </row>
    <row r="43" spans="1:13" s="5" customFormat="1" ht="11.25">
      <c r="A43" s="4" t="s">
        <v>180</v>
      </c>
      <c r="B43" s="5">
        <v>1.25</v>
      </c>
      <c r="C43" s="5">
        <v>2.12</v>
      </c>
      <c r="D43" s="5">
        <v>3.49</v>
      </c>
      <c r="E43" s="5">
        <v>5.25</v>
      </c>
      <c r="F43" s="5">
        <v>6.51</v>
      </c>
      <c r="G43" s="5">
        <v>7.64</v>
      </c>
      <c r="H43" s="5">
        <v>8.18</v>
      </c>
      <c r="I43" s="5">
        <v>7.5</v>
      </c>
      <c r="J43" s="5">
        <v>5.53</v>
      </c>
      <c r="K43" s="5">
        <v>3.03</v>
      </c>
      <c r="L43" s="5">
        <v>1.51</v>
      </c>
      <c r="M43" s="5">
        <v>1.13</v>
      </c>
    </row>
    <row r="44" spans="1:13" s="5" customFormat="1" ht="11.25">
      <c r="A44" s="4" t="s">
        <v>180</v>
      </c>
      <c r="B44" s="5">
        <v>1.25</v>
      </c>
      <c r="C44" s="5">
        <v>2.12</v>
      </c>
      <c r="D44" s="5">
        <v>3.49</v>
      </c>
      <c r="E44" s="5">
        <v>5.25</v>
      </c>
      <c r="F44" s="5">
        <v>6.51</v>
      </c>
      <c r="G44" s="5">
        <v>7.64</v>
      </c>
      <c r="H44" s="5">
        <v>8.18</v>
      </c>
      <c r="I44" s="5">
        <v>7.5</v>
      </c>
      <c r="J44" s="5">
        <v>5.53</v>
      </c>
      <c r="K44" s="5">
        <v>3.03</v>
      </c>
      <c r="L44" s="5">
        <v>1.51</v>
      </c>
      <c r="M44" s="5">
        <v>1.13</v>
      </c>
    </row>
    <row r="45" spans="1:13" s="5" customFormat="1" ht="11.25">
      <c r="A45" s="4" t="s">
        <v>180</v>
      </c>
      <c r="B45" s="5">
        <v>1.25</v>
      </c>
      <c r="C45" s="5">
        <v>2.12</v>
      </c>
      <c r="D45" s="5">
        <v>3.49</v>
      </c>
      <c r="E45" s="5">
        <v>5.25</v>
      </c>
      <c r="F45" s="5">
        <v>6.51</v>
      </c>
      <c r="G45" s="5">
        <v>7.64</v>
      </c>
      <c r="H45" s="5">
        <v>8.18</v>
      </c>
      <c r="I45" s="5">
        <v>7.5</v>
      </c>
      <c r="J45" s="5">
        <v>5.53</v>
      </c>
      <c r="K45" s="5">
        <v>3.03</v>
      </c>
      <c r="L45" s="5">
        <v>1.51</v>
      </c>
      <c r="M45" s="5">
        <v>1.13</v>
      </c>
    </row>
    <row r="46" ht="12.75">
      <c r="A46" s="4"/>
    </row>
    <row r="47" ht="12.75">
      <c r="A47" s="4"/>
    </row>
    <row r="48" ht="12.75">
      <c r="A48" s="4"/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45"/>
  <sheetViews>
    <sheetView workbookViewId="0" topLeftCell="A1">
      <selection activeCell="A1" sqref="A1"/>
    </sheetView>
  </sheetViews>
  <sheetFormatPr defaultColWidth="9.140625" defaultRowHeight="12.75"/>
  <cols>
    <col min="1" max="1" width="12.7109375" style="0" customWidth="1"/>
  </cols>
  <sheetData>
    <row r="1" s="18" customFormat="1" ht="15.75">
      <c r="A1" s="18" t="s">
        <v>184</v>
      </c>
    </row>
    <row r="2" spans="2:13" ht="12.75"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4" spans="1:13" s="5" customFormat="1" ht="11.25">
      <c r="A4" s="4" t="s">
        <v>178</v>
      </c>
      <c r="B4" s="5">
        <v>2.73</v>
      </c>
      <c r="C4" s="5">
        <v>5.13</v>
      </c>
      <c r="D4" s="5">
        <v>8.85</v>
      </c>
      <c r="E4" s="5">
        <v>13.39</v>
      </c>
      <c r="F4" s="5">
        <v>16.25</v>
      </c>
      <c r="G4" s="5">
        <v>19.59</v>
      </c>
      <c r="H4" s="5">
        <v>21.02</v>
      </c>
      <c r="I4" s="5">
        <v>18.89</v>
      </c>
      <c r="J4" s="5">
        <v>13.95</v>
      </c>
      <c r="K4" s="5">
        <v>7.49</v>
      </c>
      <c r="L4" s="5">
        <v>3.41</v>
      </c>
      <c r="M4" s="5">
        <v>2.34</v>
      </c>
    </row>
    <row r="5" spans="1:13" s="5" customFormat="1" ht="11.25">
      <c r="A5" s="4" t="s">
        <v>178</v>
      </c>
      <c r="B5" s="5">
        <v>2.73</v>
      </c>
      <c r="C5" s="5">
        <v>5.13</v>
      </c>
      <c r="D5" s="5">
        <v>8.85</v>
      </c>
      <c r="E5" s="5">
        <v>13.39</v>
      </c>
      <c r="F5" s="5">
        <v>16.25</v>
      </c>
      <c r="G5" s="5">
        <v>19.59</v>
      </c>
      <c r="H5" s="5">
        <v>21.02</v>
      </c>
      <c r="I5" s="5">
        <v>18.89</v>
      </c>
      <c r="J5" s="5">
        <v>13.95</v>
      </c>
      <c r="K5" s="5">
        <v>7.49</v>
      </c>
      <c r="L5" s="5">
        <v>3.41</v>
      </c>
      <c r="M5" s="5">
        <v>2.34</v>
      </c>
    </row>
    <row r="6" spans="1:13" s="5" customFormat="1" ht="11.25">
      <c r="A6" s="4" t="s">
        <v>178</v>
      </c>
      <c r="B6" s="5">
        <v>2.73</v>
      </c>
      <c r="C6" s="5">
        <v>5.13</v>
      </c>
      <c r="D6" s="5">
        <v>8.85</v>
      </c>
      <c r="E6" s="5">
        <v>13.39</v>
      </c>
      <c r="F6" s="5">
        <v>16.25</v>
      </c>
      <c r="G6" s="5">
        <v>19.59</v>
      </c>
      <c r="H6" s="5">
        <v>21.02</v>
      </c>
      <c r="I6" s="5">
        <v>18.89</v>
      </c>
      <c r="J6" s="5">
        <v>13.95</v>
      </c>
      <c r="K6" s="5">
        <v>7.49</v>
      </c>
      <c r="L6" s="5">
        <v>3.41</v>
      </c>
      <c r="M6" s="5">
        <v>2.34</v>
      </c>
    </row>
    <row r="7" spans="1:13" s="5" customFormat="1" ht="11.25">
      <c r="A7" s="4" t="s">
        <v>178</v>
      </c>
      <c r="B7" s="5">
        <v>2.73</v>
      </c>
      <c r="C7" s="5">
        <v>5.13</v>
      </c>
      <c r="D7" s="5">
        <v>8.85</v>
      </c>
      <c r="E7" s="5">
        <v>13.39</v>
      </c>
      <c r="F7" s="5">
        <v>16.25</v>
      </c>
      <c r="G7" s="5">
        <v>19.59</v>
      </c>
      <c r="H7" s="5">
        <v>21.02</v>
      </c>
      <c r="I7" s="5">
        <v>18.89</v>
      </c>
      <c r="J7" s="5">
        <v>13.95</v>
      </c>
      <c r="K7" s="5">
        <v>7.49</v>
      </c>
      <c r="L7" s="5">
        <v>3.41</v>
      </c>
      <c r="M7" s="5">
        <v>2.34</v>
      </c>
    </row>
    <row r="8" spans="1:13" s="5" customFormat="1" ht="11.25">
      <c r="A8" s="4" t="s">
        <v>178</v>
      </c>
      <c r="B8" s="5">
        <v>2.73</v>
      </c>
      <c r="C8" s="5">
        <v>5.13</v>
      </c>
      <c r="D8" s="5">
        <v>8.85</v>
      </c>
      <c r="E8" s="5">
        <v>13.39</v>
      </c>
      <c r="F8" s="5">
        <v>16.25</v>
      </c>
      <c r="G8" s="5">
        <v>19.59</v>
      </c>
      <c r="H8" s="5">
        <v>21.02</v>
      </c>
      <c r="I8" s="5">
        <v>18.89</v>
      </c>
      <c r="J8" s="5">
        <v>13.95</v>
      </c>
      <c r="K8" s="5">
        <v>7.49</v>
      </c>
      <c r="L8" s="5">
        <v>3.41</v>
      </c>
      <c r="M8" s="5">
        <v>2.34</v>
      </c>
    </row>
    <row r="9" spans="1:13" s="5" customFormat="1" ht="11.25">
      <c r="A9" s="4" t="s">
        <v>178</v>
      </c>
      <c r="B9" s="5">
        <v>2.73</v>
      </c>
      <c r="C9" s="5">
        <v>5.13</v>
      </c>
      <c r="D9" s="5">
        <v>8.85</v>
      </c>
      <c r="E9" s="5">
        <v>13.39</v>
      </c>
      <c r="F9" s="5">
        <v>16.25</v>
      </c>
      <c r="G9" s="5">
        <v>19.59</v>
      </c>
      <c r="H9" s="5">
        <v>21.02</v>
      </c>
      <c r="I9" s="5">
        <v>18.89</v>
      </c>
      <c r="J9" s="5">
        <v>13.95</v>
      </c>
      <c r="K9" s="5">
        <v>7.49</v>
      </c>
      <c r="L9" s="5">
        <v>3.41</v>
      </c>
      <c r="M9" s="5">
        <v>2.34</v>
      </c>
    </row>
    <row r="10" spans="1:13" s="5" customFormat="1" ht="11.25">
      <c r="A10" s="4" t="s">
        <v>178</v>
      </c>
      <c r="B10" s="5">
        <v>2.73</v>
      </c>
      <c r="C10" s="5">
        <v>5.13</v>
      </c>
      <c r="D10" s="5">
        <v>8.85</v>
      </c>
      <c r="E10" s="5">
        <v>13.39</v>
      </c>
      <c r="F10" s="5">
        <v>16.25</v>
      </c>
      <c r="G10" s="5">
        <v>19.59</v>
      </c>
      <c r="H10" s="5">
        <v>21.02</v>
      </c>
      <c r="I10" s="5">
        <v>18.89</v>
      </c>
      <c r="J10" s="5">
        <v>13.95</v>
      </c>
      <c r="K10" s="5">
        <v>7.49</v>
      </c>
      <c r="L10" s="5">
        <v>3.41</v>
      </c>
      <c r="M10" s="5">
        <v>2.34</v>
      </c>
    </row>
    <row r="11" spans="1:13" s="5" customFormat="1" ht="11.25">
      <c r="A11" s="4" t="s">
        <v>178</v>
      </c>
      <c r="B11" s="5">
        <v>2.73</v>
      </c>
      <c r="C11" s="5">
        <v>5.13</v>
      </c>
      <c r="D11" s="5">
        <v>8.85</v>
      </c>
      <c r="E11" s="5">
        <v>13.39</v>
      </c>
      <c r="F11" s="5">
        <v>16.25</v>
      </c>
      <c r="G11" s="5">
        <v>19.59</v>
      </c>
      <c r="H11" s="5">
        <v>21.02</v>
      </c>
      <c r="I11" s="5">
        <v>18.89</v>
      </c>
      <c r="J11" s="5">
        <v>13.95</v>
      </c>
      <c r="K11" s="5">
        <v>7.49</v>
      </c>
      <c r="L11" s="5">
        <v>3.41</v>
      </c>
      <c r="M11" s="5">
        <v>2.34</v>
      </c>
    </row>
    <row r="12" spans="1:13" s="5" customFormat="1" ht="11.25">
      <c r="A12" s="4" t="s">
        <v>178</v>
      </c>
      <c r="B12" s="5">
        <v>2.73</v>
      </c>
      <c r="C12" s="5">
        <v>5.13</v>
      </c>
      <c r="D12" s="5">
        <v>8.85</v>
      </c>
      <c r="E12" s="5">
        <v>13.39</v>
      </c>
      <c r="F12" s="5">
        <v>16.25</v>
      </c>
      <c r="G12" s="5">
        <v>19.59</v>
      </c>
      <c r="H12" s="5">
        <v>21.02</v>
      </c>
      <c r="I12" s="5">
        <v>18.89</v>
      </c>
      <c r="J12" s="5">
        <v>13.95</v>
      </c>
      <c r="K12" s="5">
        <v>7.49</v>
      </c>
      <c r="L12" s="5">
        <v>3.41</v>
      </c>
      <c r="M12" s="5">
        <v>2.34</v>
      </c>
    </row>
    <row r="13" spans="1:13" s="5" customFormat="1" ht="11.25">
      <c r="A13" s="4" t="s">
        <v>178</v>
      </c>
      <c r="B13" s="5">
        <v>2.73</v>
      </c>
      <c r="C13" s="5">
        <v>5.13</v>
      </c>
      <c r="D13" s="5">
        <v>8.85</v>
      </c>
      <c r="E13" s="5">
        <v>13.39</v>
      </c>
      <c r="F13" s="5">
        <v>16.25</v>
      </c>
      <c r="G13" s="5">
        <v>19.59</v>
      </c>
      <c r="H13" s="5">
        <v>21.02</v>
      </c>
      <c r="I13" s="5">
        <v>18.89</v>
      </c>
      <c r="J13" s="5">
        <v>13.95</v>
      </c>
      <c r="K13" s="5">
        <v>7.49</v>
      </c>
      <c r="L13" s="5">
        <v>3.41</v>
      </c>
      <c r="M13" s="5">
        <v>2.34</v>
      </c>
    </row>
    <row r="14" spans="1:13" s="5" customFormat="1" ht="11.25">
      <c r="A14" s="4" t="s">
        <v>178</v>
      </c>
      <c r="B14" s="5">
        <v>2.73</v>
      </c>
      <c r="C14" s="5">
        <v>5.13</v>
      </c>
      <c r="D14" s="5">
        <v>8.85</v>
      </c>
      <c r="E14" s="5">
        <v>13.39</v>
      </c>
      <c r="F14" s="5">
        <v>16.25</v>
      </c>
      <c r="G14" s="5">
        <v>19.59</v>
      </c>
      <c r="H14" s="5">
        <v>21.02</v>
      </c>
      <c r="I14" s="5">
        <v>18.89</v>
      </c>
      <c r="J14" s="5">
        <v>13.95</v>
      </c>
      <c r="K14" s="5">
        <v>7.49</v>
      </c>
      <c r="L14" s="5">
        <v>3.41</v>
      </c>
      <c r="M14" s="5">
        <v>2.34</v>
      </c>
    </row>
    <row r="15" spans="1:13" s="5" customFormat="1" ht="11.25">
      <c r="A15" s="4" t="s">
        <v>178</v>
      </c>
      <c r="B15" s="5">
        <v>2.73</v>
      </c>
      <c r="C15" s="5">
        <v>5.13</v>
      </c>
      <c r="D15" s="5">
        <v>8.85</v>
      </c>
      <c r="E15" s="5">
        <v>13.39</v>
      </c>
      <c r="F15" s="5">
        <v>16.25</v>
      </c>
      <c r="G15" s="5">
        <v>19.59</v>
      </c>
      <c r="H15" s="5">
        <v>21.02</v>
      </c>
      <c r="I15" s="5">
        <v>18.89</v>
      </c>
      <c r="J15" s="5">
        <v>13.95</v>
      </c>
      <c r="K15" s="5">
        <v>7.49</v>
      </c>
      <c r="L15" s="5">
        <v>3.41</v>
      </c>
      <c r="M15" s="5">
        <v>2.34</v>
      </c>
    </row>
    <row r="16" spans="1:13" s="5" customFormat="1" ht="11.25">
      <c r="A16" s="4" t="s">
        <v>178</v>
      </c>
      <c r="B16" s="5">
        <v>2.73</v>
      </c>
      <c r="C16" s="5">
        <v>5.13</v>
      </c>
      <c r="D16" s="5">
        <v>8.85</v>
      </c>
      <c r="E16" s="5">
        <v>13.39</v>
      </c>
      <c r="F16" s="5">
        <v>16.25</v>
      </c>
      <c r="G16" s="5">
        <v>19.59</v>
      </c>
      <c r="H16" s="5">
        <v>21.02</v>
      </c>
      <c r="I16" s="5">
        <v>18.89</v>
      </c>
      <c r="J16" s="5">
        <v>13.95</v>
      </c>
      <c r="K16" s="5">
        <v>7.49</v>
      </c>
      <c r="L16" s="5">
        <v>3.41</v>
      </c>
      <c r="M16" s="5">
        <v>2.34</v>
      </c>
    </row>
    <row r="17" spans="1:13" s="5" customFormat="1" ht="11.25">
      <c r="A17" s="4" t="s">
        <v>178</v>
      </c>
      <c r="B17" s="5">
        <v>2.73</v>
      </c>
      <c r="C17" s="5">
        <v>5.13</v>
      </c>
      <c r="D17" s="5">
        <v>8.85</v>
      </c>
      <c r="E17" s="5">
        <v>13.39</v>
      </c>
      <c r="F17" s="5">
        <v>16.25</v>
      </c>
      <c r="G17" s="5">
        <v>19.59</v>
      </c>
      <c r="H17" s="5">
        <v>21.02</v>
      </c>
      <c r="I17" s="5">
        <v>18.89</v>
      </c>
      <c r="J17" s="5">
        <v>13.95</v>
      </c>
      <c r="K17" s="5">
        <v>7.49</v>
      </c>
      <c r="L17" s="5">
        <v>3.41</v>
      </c>
      <c r="M17" s="5">
        <v>2.34</v>
      </c>
    </row>
    <row r="18" spans="1:13" s="5" customFormat="1" ht="11.25">
      <c r="A18" s="4" t="s">
        <v>178</v>
      </c>
      <c r="B18" s="5">
        <v>2.73</v>
      </c>
      <c r="C18" s="5">
        <v>5.13</v>
      </c>
      <c r="D18" s="5">
        <v>8.85</v>
      </c>
      <c r="E18" s="5">
        <v>13.39</v>
      </c>
      <c r="F18" s="5">
        <v>16.25</v>
      </c>
      <c r="G18" s="5">
        <v>19.59</v>
      </c>
      <c r="H18" s="5">
        <v>21.02</v>
      </c>
      <c r="I18" s="5">
        <v>18.89</v>
      </c>
      <c r="J18" s="5">
        <v>13.95</v>
      </c>
      <c r="K18" s="5">
        <v>7.49</v>
      </c>
      <c r="L18" s="5">
        <v>3.41</v>
      </c>
      <c r="M18" s="5">
        <v>2.34</v>
      </c>
    </row>
    <row r="19" spans="1:13" s="5" customFormat="1" ht="11.25">
      <c r="A19" s="4" t="s">
        <v>178</v>
      </c>
      <c r="B19" s="5">
        <v>2.73</v>
      </c>
      <c r="C19" s="5">
        <v>5.13</v>
      </c>
      <c r="D19" s="5">
        <v>8.85</v>
      </c>
      <c r="E19" s="5">
        <v>13.39</v>
      </c>
      <c r="F19" s="5">
        <v>16.25</v>
      </c>
      <c r="G19" s="5">
        <v>19.59</v>
      </c>
      <c r="H19" s="5">
        <v>21.02</v>
      </c>
      <c r="I19" s="5">
        <v>18.89</v>
      </c>
      <c r="J19" s="5">
        <v>13.95</v>
      </c>
      <c r="K19" s="5">
        <v>7.49</v>
      </c>
      <c r="L19" s="5">
        <v>3.41</v>
      </c>
      <c r="M19" s="5">
        <v>2.34</v>
      </c>
    </row>
    <row r="20" spans="1:13" s="5" customFormat="1" ht="11.25">
      <c r="A20" s="4" t="s">
        <v>178</v>
      </c>
      <c r="B20" s="5">
        <v>2.73</v>
      </c>
      <c r="C20" s="5">
        <v>5.13</v>
      </c>
      <c r="D20" s="5">
        <v>8.85</v>
      </c>
      <c r="E20" s="5">
        <v>13.39</v>
      </c>
      <c r="F20" s="5">
        <v>16.25</v>
      </c>
      <c r="G20" s="5">
        <v>19.59</v>
      </c>
      <c r="H20" s="5">
        <v>21.02</v>
      </c>
      <c r="I20" s="5">
        <v>18.89</v>
      </c>
      <c r="J20" s="5">
        <v>13.95</v>
      </c>
      <c r="K20" s="5">
        <v>7.49</v>
      </c>
      <c r="L20" s="5">
        <v>3.41</v>
      </c>
      <c r="M20" s="5">
        <v>2.34</v>
      </c>
    </row>
    <row r="21" spans="1:13" s="5" customFormat="1" ht="11.25">
      <c r="A21" s="4" t="s">
        <v>178</v>
      </c>
      <c r="B21" s="5">
        <v>2.73</v>
      </c>
      <c r="C21" s="5">
        <v>5.13</v>
      </c>
      <c r="D21" s="5">
        <v>8.85</v>
      </c>
      <c r="E21" s="5">
        <v>13.39</v>
      </c>
      <c r="F21" s="5">
        <v>16.25</v>
      </c>
      <c r="G21" s="5">
        <v>19.59</v>
      </c>
      <c r="H21" s="5">
        <v>21.02</v>
      </c>
      <c r="I21" s="5">
        <v>18.89</v>
      </c>
      <c r="J21" s="5">
        <v>13.95</v>
      </c>
      <c r="K21" s="5">
        <v>7.49</v>
      </c>
      <c r="L21" s="5">
        <v>3.41</v>
      </c>
      <c r="M21" s="5">
        <v>2.34</v>
      </c>
    </row>
    <row r="22" spans="1:13" s="5" customFormat="1" ht="11.25">
      <c r="A22" s="4" t="s">
        <v>178</v>
      </c>
      <c r="B22" s="5">
        <v>2.73</v>
      </c>
      <c r="C22" s="5">
        <v>5.13</v>
      </c>
      <c r="D22" s="5">
        <v>8.85</v>
      </c>
      <c r="E22" s="5">
        <v>13.39</v>
      </c>
      <c r="F22" s="5">
        <v>16.25</v>
      </c>
      <c r="G22" s="5">
        <v>19.59</v>
      </c>
      <c r="H22" s="5">
        <v>21.02</v>
      </c>
      <c r="I22" s="5">
        <v>18.89</v>
      </c>
      <c r="J22" s="5">
        <v>13.95</v>
      </c>
      <c r="K22" s="5">
        <v>7.49</v>
      </c>
      <c r="L22" s="5">
        <v>3.41</v>
      </c>
      <c r="M22" s="5">
        <v>2.34</v>
      </c>
    </row>
    <row r="23" spans="1:13" s="5" customFormat="1" ht="11.25">
      <c r="A23" s="4" t="s">
        <v>178</v>
      </c>
      <c r="B23" s="5">
        <v>2.73</v>
      </c>
      <c r="C23" s="5">
        <v>5.13</v>
      </c>
      <c r="D23" s="5">
        <v>8.85</v>
      </c>
      <c r="E23" s="5">
        <v>13.39</v>
      </c>
      <c r="F23" s="5">
        <v>16.25</v>
      </c>
      <c r="G23" s="5">
        <v>19.59</v>
      </c>
      <c r="H23" s="5">
        <v>21.02</v>
      </c>
      <c r="I23" s="5">
        <v>18.89</v>
      </c>
      <c r="J23" s="5">
        <v>13.95</v>
      </c>
      <c r="K23" s="5">
        <v>7.49</v>
      </c>
      <c r="L23" s="5">
        <v>3.41</v>
      </c>
      <c r="M23" s="5">
        <v>2.34</v>
      </c>
    </row>
    <row r="24" spans="1:13" s="5" customFormat="1" ht="11.25">
      <c r="A24" s="4" t="s">
        <v>178</v>
      </c>
      <c r="B24" s="5">
        <v>2.73</v>
      </c>
      <c r="C24" s="5">
        <v>5.13</v>
      </c>
      <c r="D24" s="5">
        <v>8.85</v>
      </c>
      <c r="E24" s="5">
        <v>13.39</v>
      </c>
      <c r="F24" s="5">
        <v>16.25</v>
      </c>
      <c r="G24" s="5">
        <v>19.59</v>
      </c>
      <c r="H24" s="5">
        <v>21.02</v>
      </c>
      <c r="I24" s="5">
        <v>18.89</v>
      </c>
      <c r="J24" s="5">
        <v>13.95</v>
      </c>
      <c r="K24" s="5">
        <v>7.49</v>
      </c>
      <c r="L24" s="5">
        <v>3.41</v>
      </c>
      <c r="M24" s="5">
        <v>2.34</v>
      </c>
    </row>
    <row r="25" spans="1:13" s="5" customFormat="1" ht="11.25">
      <c r="A25" s="4" t="s">
        <v>178</v>
      </c>
      <c r="B25" s="5">
        <v>2.73</v>
      </c>
      <c r="C25" s="5">
        <v>5.13</v>
      </c>
      <c r="D25" s="5">
        <v>8.85</v>
      </c>
      <c r="E25" s="5">
        <v>13.39</v>
      </c>
      <c r="F25" s="5">
        <v>16.25</v>
      </c>
      <c r="G25" s="5">
        <v>19.59</v>
      </c>
      <c r="H25" s="5">
        <v>21.02</v>
      </c>
      <c r="I25" s="5">
        <v>18.89</v>
      </c>
      <c r="J25" s="5">
        <v>13.95</v>
      </c>
      <c r="K25" s="5">
        <v>7.49</v>
      </c>
      <c r="L25" s="5">
        <v>3.41</v>
      </c>
      <c r="M25" s="5">
        <v>2.34</v>
      </c>
    </row>
    <row r="26" spans="1:13" s="5" customFormat="1" ht="11.25">
      <c r="A26" s="4" t="s">
        <v>178</v>
      </c>
      <c r="B26" s="5">
        <v>2.73</v>
      </c>
      <c r="C26" s="5">
        <v>5.13</v>
      </c>
      <c r="D26" s="5">
        <v>8.85</v>
      </c>
      <c r="E26" s="5">
        <v>13.39</v>
      </c>
      <c r="F26" s="5">
        <v>16.25</v>
      </c>
      <c r="G26" s="5">
        <v>19.59</v>
      </c>
      <c r="H26" s="5">
        <v>21.02</v>
      </c>
      <c r="I26" s="5">
        <v>18.89</v>
      </c>
      <c r="J26" s="5">
        <v>13.95</v>
      </c>
      <c r="K26" s="5">
        <v>7.49</v>
      </c>
      <c r="L26" s="5">
        <v>3.41</v>
      </c>
      <c r="M26" s="5">
        <v>2.34</v>
      </c>
    </row>
    <row r="27" spans="1:13" s="5" customFormat="1" ht="11.25">
      <c r="A27" s="4" t="s">
        <v>178</v>
      </c>
      <c r="B27" s="5">
        <v>2.73</v>
      </c>
      <c r="C27" s="5">
        <v>5.13</v>
      </c>
      <c r="D27" s="5">
        <v>8.85</v>
      </c>
      <c r="E27" s="5">
        <v>13.39</v>
      </c>
      <c r="F27" s="5">
        <v>16.25</v>
      </c>
      <c r="G27" s="5">
        <v>19.59</v>
      </c>
      <c r="H27" s="5">
        <v>21.02</v>
      </c>
      <c r="I27" s="5">
        <v>18.89</v>
      </c>
      <c r="J27" s="5">
        <v>13.95</v>
      </c>
      <c r="K27" s="5">
        <v>7.49</v>
      </c>
      <c r="L27" s="5">
        <v>3.41</v>
      </c>
      <c r="M27" s="5">
        <v>2.34</v>
      </c>
    </row>
    <row r="28" spans="1:13" s="5" customFormat="1" ht="11.25">
      <c r="A28" s="4" t="s">
        <v>178</v>
      </c>
      <c r="B28" s="5">
        <v>2.73</v>
      </c>
      <c r="C28" s="5">
        <v>5.13</v>
      </c>
      <c r="D28" s="5">
        <v>8.85</v>
      </c>
      <c r="E28" s="5">
        <v>13.39</v>
      </c>
      <c r="F28" s="5">
        <v>16.25</v>
      </c>
      <c r="G28" s="5">
        <v>19.59</v>
      </c>
      <c r="H28" s="5">
        <v>21.02</v>
      </c>
      <c r="I28" s="5">
        <v>18.89</v>
      </c>
      <c r="J28" s="5">
        <v>13.95</v>
      </c>
      <c r="K28" s="5">
        <v>7.49</v>
      </c>
      <c r="L28" s="5">
        <v>3.41</v>
      </c>
      <c r="M28" s="5">
        <v>2.34</v>
      </c>
    </row>
    <row r="29" spans="1:13" s="5" customFormat="1" ht="11.25">
      <c r="A29" s="4" t="s">
        <v>178</v>
      </c>
      <c r="B29" s="5">
        <v>2.73</v>
      </c>
      <c r="C29" s="5">
        <v>5.13</v>
      </c>
      <c r="D29" s="5">
        <v>8.85</v>
      </c>
      <c r="E29" s="5">
        <v>13.39</v>
      </c>
      <c r="F29" s="5">
        <v>16.25</v>
      </c>
      <c r="G29" s="5">
        <v>19.59</v>
      </c>
      <c r="H29" s="5">
        <v>21.02</v>
      </c>
      <c r="I29" s="5">
        <v>18.89</v>
      </c>
      <c r="J29" s="5">
        <v>13.95</v>
      </c>
      <c r="K29" s="5">
        <v>7.49</v>
      </c>
      <c r="L29" s="5">
        <v>3.41</v>
      </c>
      <c r="M29" s="5">
        <v>2.34</v>
      </c>
    </row>
    <row r="30" spans="1:13" s="5" customFormat="1" ht="11.25">
      <c r="A30" s="4" t="s">
        <v>178</v>
      </c>
      <c r="B30" s="5">
        <v>2.73</v>
      </c>
      <c r="C30" s="5">
        <v>5.13</v>
      </c>
      <c r="D30" s="5">
        <v>8.85</v>
      </c>
      <c r="E30" s="5">
        <v>13.39</v>
      </c>
      <c r="F30" s="5">
        <v>16.25</v>
      </c>
      <c r="G30" s="5">
        <v>19.59</v>
      </c>
      <c r="H30" s="5">
        <v>21.02</v>
      </c>
      <c r="I30" s="5">
        <v>18.89</v>
      </c>
      <c r="J30" s="5">
        <v>13.95</v>
      </c>
      <c r="K30" s="5">
        <v>7.49</v>
      </c>
      <c r="L30" s="5">
        <v>3.41</v>
      </c>
      <c r="M30" s="5">
        <v>2.34</v>
      </c>
    </row>
    <row r="31" spans="1:13" s="5" customFormat="1" ht="11.25">
      <c r="A31" s="4" t="s">
        <v>178</v>
      </c>
      <c r="B31" s="5">
        <v>2.73</v>
      </c>
      <c r="C31" s="5">
        <v>5.13</v>
      </c>
      <c r="D31" s="5">
        <v>8.85</v>
      </c>
      <c r="E31" s="5">
        <v>13.39</v>
      </c>
      <c r="F31" s="5">
        <v>16.25</v>
      </c>
      <c r="G31" s="5">
        <v>19.59</v>
      </c>
      <c r="H31" s="5">
        <v>21.02</v>
      </c>
      <c r="I31" s="5">
        <v>18.89</v>
      </c>
      <c r="J31" s="5">
        <v>13.95</v>
      </c>
      <c r="K31" s="5">
        <v>7.49</v>
      </c>
      <c r="L31" s="5">
        <v>3.41</v>
      </c>
      <c r="M31" s="5">
        <v>2.34</v>
      </c>
    </row>
    <row r="32" spans="1:13" s="5" customFormat="1" ht="11.25">
      <c r="A32" s="4" t="s">
        <v>178</v>
      </c>
      <c r="B32" s="5">
        <v>2.73</v>
      </c>
      <c r="C32" s="5">
        <v>5.13</v>
      </c>
      <c r="D32" s="5">
        <v>8.85</v>
      </c>
      <c r="E32" s="5">
        <v>13.39</v>
      </c>
      <c r="F32" s="5">
        <v>16.25</v>
      </c>
      <c r="G32" s="5">
        <v>19.59</v>
      </c>
      <c r="H32" s="5">
        <v>21.02</v>
      </c>
      <c r="I32" s="5">
        <v>18.89</v>
      </c>
      <c r="J32" s="5">
        <v>13.95</v>
      </c>
      <c r="K32" s="5">
        <v>7.49</v>
      </c>
      <c r="L32" s="5">
        <v>3.41</v>
      </c>
      <c r="M32" s="5">
        <v>2.34</v>
      </c>
    </row>
    <row r="33" spans="1:13" s="5" customFormat="1" ht="11.25">
      <c r="A33" s="4" t="s">
        <v>178</v>
      </c>
      <c r="B33" s="5">
        <v>2.73</v>
      </c>
      <c r="C33" s="5">
        <v>5.13</v>
      </c>
      <c r="D33" s="5">
        <v>8.85</v>
      </c>
      <c r="E33" s="5">
        <v>13.39</v>
      </c>
      <c r="F33" s="5">
        <v>16.25</v>
      </c>
      <c r="G33" s="5">
        <v>19.59</v>
      </c>
      <c r="H33" s="5">
        <v>21.02</v>
      </c>
      <c r="I33" s="5">
        <v>18.89</v>
      </c>
      <c r="J33" s="5">
        <v>13.95</v>
      </c>
      <c r="K33" s="5">
        <v>7.49</v>
      </c>
      <c r="L33" s="5">
        <v>3.41</v>
      </c>
      <c r="M33" s="5">
        <v>2.34</v>
      </c>
    </row>
    <row r="34" spans="1:13" s="5" customFormat="1" ht="11.25">
      <c r="A34" s="4" t="s">
        <v>178</v>
      </c>
      <c r="B34" s="5">
        <v>2.73</v>
      </c>
      <c r="C34" s="5">
        <v>5.13</v>
      </c>
      <c r="D34" s="5">
        <v>8.85</v>
      </c>
      <c r="E34" s="5">
        <v>13.39</v>
      </c>
      <c r="F34" s="5">
        <v>16.25</v>
      </c>
      <c r="G34" s="5">
        <v>19.59</v>
      </c>
      <c r="H34" s="5">
        <v>21.02</v>
      </c>
      <c r="I34" s="5">
        <v>18.89</v>
      </c>
      <c r="J34" s="5">
        <v>13.95</v>
      </c>
      <c r="K34" s="5">
        <v>7.49</v>
      </c>
      <c r="L34" s="5">
        <v>3.41</v>
      </c>
      <c r="M34" s="5">
        <v>2.34</v>
      </c>
    </row>
    <row r="35" spans="1:13" s="5" customFormat="1" ht="11.25">
      <c r="A35" s="4" t="s">
        <v>178</v>
      </c>
      <c r="B35" s="5">
        <v>2.73</v>
      </c>
      <c r="C35" s="5">
        <v>5.13</v>
      </c>
      <c r="D35" s="5">
        <v>8.85</v>
      </c>
      <c r="E35" s="5">
        <v>13.39</v>
      </c>
      <c r="F35" s="5">
        <v>16.25</v>
      </c>
      <c r="G35" s="5">
        <v>19.59</v>
      </c>
      <c r="H35" s="5">
        <v>21.02</v>
      </c>
      <c r="I35" s="5">
        <v>18.89</v>
      </c>
      <c r="J35" s="5">
        <v>13.95</v>
      </c>
      <c r="K35" s="5">
        <v>7.49</v>
      </c>
      <c r="L35" s="5">
        <v>3.41</v>
      </c>
      <c r="M35" s="5">
        <v>2.34</v>
      </c>
    </row>
    <row r="36" spans="1:13" s="5" customFormat="1" ht="11.25">
      <c r="A36" s="4" t="s">
        <v>178</v>
      </c>
      <c r="B36" s="5">
        <v>2.73</v>
      </c>
      <c r="C36" s="5">
        <v>5.13</v>
      </c>
      <c r="D36" s="5">
        <v>8.85</v>
      </c>
      <c r="E36" s="5">
        <v>13.39</v>
      </c>
      <c r="F36" s="5">
        <v>16.25</v>
      </c>
      <c r="G36" s="5">
        <v>19.59</v>
      </c>
      <c r="H36" s="5">
        <v>21.02</v>
      </c>
      <c r="I36" s="5">
        <v>18.89</v>
      </c>
      <c r="J36" s="5">
        <v>13.95</v>
      </c>
      <c r="K36" s="5">
        <v>7.49</v>
      </c>
      <c r="L36" s="5">
        <v>3.41</v>
      </c>
      <c r="M36" s="5">
        <v>2.34</v>
      </c>
    </row>
    <row r="37" spans="1:13" s="5" customFormat="1" ht="11.25">
      <c r="A37" s="4" t="s">
        <v>178</v>
      </c>
      <c r="B37" s="5">
        <v>2.73</v>
      </c>
      <c r="C37" s="5">
        <v>5.13</v>
      </c>
      <c r="D37" s="5">
        <v>8.85</v>
      </c>
      <c r="E37" s="5">
        <v>13.39</v>
      </c>
      <c r="F37" s="5">
        <v>16.25</v>
      </c>
      <c r="G37" s="5">
        <v>19.59</v>
      </c>
      <c r="H37" s="5">
        <v>21.02</v>
      </c>
      <c r="I37" s="5">
        <v>18.89</v>
      </c>
      <c r="J37" s="5">
        <v>13.95</v>
      </c>
      <c r="K37" s="5">
        <v>7.49</v>
      </c>
      <c r="L37" s="5">
        <v>3.41</v>
      </c>
      <c r="M37" s="5">
        <v>2.34</v>
      </c>
    </row>
    <row r="38" spans="1:13" s="5" customFormat="1" ht="11.25">
      <c r="A38" s="4" t="s">
        <v>178</v>
      </c>
      <c r="B38" s="5">
        <v>2.73</v>
      </c>
      <c r="C38" s="5">
        <v>5.13</v>
      </c>
      <c r="D38" s="5">
        <v>8.85</v>
      </c>
      <c r="E38" s="5">
        <v>13.39</v>
      </c>
      <c r="F38" s="5">
        <v>16.25</v>
      </c>
      <c r="G38" s="5">
        <v>19.59</v>
      </c>
      <c r="H38" s="5">
        <v>21.02</v>
      </c>
      <c r="I38" s="5">
        <v>18.89</v>
      </c>
      <c r="J38" s="5">
        <v>13.95</v>
      </c>
      <c r="K38" s="5">
        <v>7.49</v>
      </c>
      <c r="L38" s="5">
        <v>3.41</v>
      </c>
      <c r="M38" s="5">
        <v>2.34</v>
      </c>
    </row>
    <row r="39" spans="1:13" s="5" customFormat="1" ht="11.25">
      <c r="A39" s="4" t="s">
        <v>178</v>
      </c>
      <c r="B39" s="5">
        <v>2.73</v>
      </c>
      <c r="C39" s="5">
        <v>5.13</v>
      </c>
      <c r="D39" s="5">
        <v>8.85</v>
      </c>
      <c r="E39" s="5">
        <v>13.39</v>
      </c>
      <c r="F39" s="5">
        <v>16.25</v>
      </c>
      <c r="G39" s="5">
        <v>19.59</v>
      </c>
      <c r="H39" s="5">
        <v>21.02</v>
      </c>
      <c r="I39" s="5">
        <v>18.89</v>
      </c>
      <c r="J39" s="5">
        <v>13.95</v>
      </c>
      <c r="K39" s="5">
        <v>7.49</v>
      </c>
      <c r="L39" s="5">
        <v>3.41</v>
      </c>
      <c r="M39" s="5">
        <v>2.34</v>
      </c>
    </row>
    <row r="40" spans="1:13" s="5" customFormat="1" ht="11.25">
      <c r="A40" s="4" t="s">
        <v>178</v>
      </c>
      <c r="B40" s="5">
        <v>2.73</v>
      </c>
      <c r="C40" s="5">
        <v>5.13</v>
      </c>
      <c r="D40" s="5">
        <v>8.85</v>
      </c>
      <c r="E40" s="5">
        <v>13.39</v>
      </c>
      <c r="F40" s="5">
        <v>16.25</v>
      </c>
      <c r="G40" s="5">
        <v>19.59</v>
      </c>
      <c r="H40" s="5">
        <v>21.02</v>
      </c>
      <c r="I40" s="5">
        <v>18.89</v>
      </c>
      <c r="J40" s="5">
        <v>13.95</v>
      </c>
      <c r="K40" s="5">
        <v>7.49</v>
      </c>
      <c r="L40" s="5">
        <v>3.41</v>
      </c>
      <c r="M40" s="5">
        <v>2.34</v>
      </c>
    </row>
    <row r="41" spans="1:13" s="5" customFormat="1" ht="11.25">
      <c r="A41" s="4" t="s">
        <v>178</v>
      </c>
      <c r="B41" s="5">
        <v>2.73</v>
      </c>
      <c r="C41" s="5">
        <v>5.13</v>
      </c>
      <c r="D41" s="5">
        <v>8.85</v>
      </c>
      <c r="E41" s="5">
        <v>13.39</v>
      </c>
      <c r="F41" s="5">
        <v>16.25</v>
      </c>
      <c r="G41" s="5">
        <v>19.59</v>
      </c>
      <c r="H41" s="5">
        <v>21.02</v>
      </c>
      <c r="I41" s="5">
        <v>18.89</v>
      </c>
      <c r="J41" s="5">
        <v>13.95</v>
      </c>
      <c r="K41" s="5">
        <v>7.49</v>
      </c>
      <c r="L41" s="5">
        <v>3.41</v>
      </c>
      <c r="M41" s="5">
        <v>2.34</v>
      </c>
    </row>
    <row r="42" spans="1:13" s="5" customFormat="1" ht="11.25">
      <c r="A42" s="4" t="s">
        <v>178</v>
      </c>
      <c r="B42" s="5">
        <v>2.73</v>
      </c>
      <c r="C42" s="5">
        <v>5.13</v>
      </c>
      <c r="D42" s="5">
        <v>8.85</v>
      </c>
      <c r="E42" s="5">
        <v>13.39</v>
      </c>
      <c r="F42" s="5">
        <v>16.25</v>
      </c>
      <c r="G42" s="5">
        <v>19.59</v>
      </c>
      <c r="H42" s="5">
        <v>21.02</v>
      </c>
      <c r="I42" s="5">
        <v>18.89</v>
      </c>
      <c r="J42" s="5">
        <v>13.95</v>
      </c>
      <c r="K42" s="5">
        <v>7.49</v>
      </c>
      <c r="L42" s="5">
        <v>3.41</v>
      </c>
      <c r="M42" s="5">
        <v>2.34</v>
      </c>
    </row>
    <row r="43" spans="1:13" s="5" customFormat="1" ht="11.25">
      <c r="A43" s="4" t="s">
        <v>178</v>
      </c>
      <c r="B43" s="5">
        <v>2.73</v>
      </c>
      <c r="C43" s="5">
        <v>5.13</v>
      </c>
      <c r="D43" s="5">
        <v>8.85</v>
      </c>
      <c r="E43" s="5">
        <v>13.39</v>
      </c>
      <c r="F43" s="5">
        <v>16.25</v>
      </c>
      <c r="G43" s="5">
        <v>19.59</v>
      </c>
      <c r="H43" s="5">
        <v>21.02</v>
      </c>
      <c r="I43" s="5">
        <v>18.89</v>
      </c>
      <c r="J43" s="5">
        <v>13.95</v>
      </c>
      <c r="K43" s="5">
        <v>7.49</v>
      </c>
      <c r="L43" s="5">
        <v>3.41</v>
      </c>
      <c r="M43" s="5">
        <v>2.34</v>
      </c>
    </row>
    <row r="44" spans="1:13" s="5" customFormat="1" ht="11.25">
      <c r="A44" s="4" t="s">
        <v>178</v>
      </c>
      <c r="B44" s="5">
        <v>2.73</v>
      </c>
      <c r="C44" s="5">
        <v>5.13</v>
      </c>
      <c r="D44" s="5">
        <v>8.85</v>
      </c>
      <c r="E44" s="5">
        <v>13.39</v>
      </c>
      <c r="F44" s="5">
        <v>16.25</v>
      </c>
      <c r="G44" s="5">
        <v>19.59</v>
      </c>
      <c r="H44" s="5">
        <v>21.02</v>
      </c>
      <c r="I44" s="5">
        <v>18.89</v>
      </c>
      <c r="J44" s="5">
        <v>13.95</v>
      </c>
      <c r="K44" s="5">
        <v>7.49</v>
      </c>
      <c r="L44" s="5">
        <v>3.41</v>
      </c>
      <c r="M44" s="5">
        <v>2.34</v>
      </c>
    </row>
    <row r="45" spans="1:13" s="5" customFormat="1" ht="11.25">
      <c r="A45" s="4" t="s">
        <v>178</v>
      </c>
      <c r="B45" s="5">
        <v>2.73</v>
      </c>
      <c r="C45" s="5">
        <v>5.13</v>
      </c>
      <c r="D45" s="5">
        <v>8.85</v>
      </c>
      <c r="E45" s="5">
        <v>13.39</v>
      </c>
      <c r="F45" s="5">
        <v>16.25</v>
      </c>
      <c r="G45" s="5">
        <v>19.59</v>
      </c>
      <c r="H45" s="5">
        <v>21.02</v>
      </c>
      <c r="I45" s="5">
        <v>18.89</v>
      </c>
      <c r="J45" s="5">
        <v>13.95</v>
      </c>
      <c r="K45" s="5">
        <v>7.49</v>
      </c>
      <c r="L45" s="5">
        <v>3.41</v>
      </c>
      <c r="M45" s="5">
        <v>2.34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46"/>
  <sheetViews>
    <sheetView workbookViewId="0" topLeftCell="A1">
      <selection activeCell="K4" sqref="K4"/>
    </sheetView>
  </sheetViews>
  <sheetFormatPr defaultColWidth="9.140625" defaultRowHeight="12.75"/>
  <cols>
    <col min="1" max="1" width="20.00390625" style="4" customWidth="1"/>
    <col min="2" max="16384" width="9.140625" style="5" customWidth="1"/>
  </cols>
  <sheetData>
    <row r="1" s="2" customFormat="1" ht="15.75">
      <c r="A1" s="1" t="s">
        <v>121</v>
      </c>
    </row>
    <row r="2" spans="1:2" s="4" customFormat="1" ht="11.25">
      <c r="A2" s="8" t="s">
        <v>0</v>
      </c>
      <c r="B2" s="4" t="s">
        <v>41</v>
      </c>
    </row>
    <row r="3" spans="1:13" s="4" customFormat="1" ht="11.25">
      <c r="A3" s="6"/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</row>
    <row r="4" spans="1:14" ht="11.25">
      <c r="A4" s="4" t="s">
        <v>43</v>
      </c>
      <c r="B4" s="12">
        <f>(cld_topo_canopy_sloped!B5-cld_topo_canopy_sloped!B10)/'843'!B4</f>
        <v>0.10885039011768267</v>
      </c>
      <c r="C4" s="12">
        <f>(cld_topo_canopy_sloped!C5-cld_topo_canopy_sloped!C10)/'843'!C4</f>
        <v>0.04832362983891224</v>
      </c>
      <c r="D4" s="12">
        <f>(cld_topo_canopy_sloped!D5-cld_topo_canopy_sloped!D10)/'843'!D4</f>
        <v>0.015620120382814783</v>
      </c>
      <c r="E4" s="12">
        <f>(cld_topo_canopy_sloped!E5-cld_topo_canopy_sloped!E10)/'843'!E4</f>
        <v>0.10702051193721633</v>
      </c>
      <c r="F4" s="12">
        <f>(cld_topo_canopy_sloped!F5-cld_topo_canopy_sloped!F10)/'843'!F4</f>
        <v>0.1303861865493067</v>
      </c>
      <c r="G4" s="12">
        <f>(cld_topo_canopy_sloped!G5-cld_topo_canopy_sloped!G10)/'843'!G4</f>
        <v>0.10606691310281967</v>
      </c>
      <c r="H4" s="12">
        <f>(cld_topo_canopy_sloped!H5-cld_topo_canopy_sloped!H10)/'843'!H4</f>
        <v>0.09144976674754912</v>
      </c>
      <c r="I4" s="12">
        <f>(cld_topo_canopy_sloped!I5-cld_topo_canopy_sloped!I10)/'843'!I4</f>
        <v>0.1121848699141807</v>
      </c>
      <c r="J4" s="12">
        <f>(cld_topo_canopy_sloped!J5-cld_topo_canopy_sloped!J10)/'843'!J4</f>
        <v>0.08200947651206272</v>
      </c>
      <c r="K4" s="12">
        <f>(cld_topo_canopy_sloped!K5-cld_topo_canopy_sloped!K10)/'843'!K4</f>
        <v>-0.0005817625683946793</v>
      </c>
      <c r="L4" s="12">
        <f>(cld_topo_canopy_sloped!L5-cld_topo_canopy_sloped!L10)/'843'!L4</f>
        <v>0.06376781617308813</v>
      </c>
      <c r="M4" s="12">
        <f>(cld_topo_canopy_sloped!M5-cld_topo_canopy_sloped!M10)/'843'!M4</f>
        <v>0.1177028619818015</v>
      </c>
      <c r="N4" s="5" t="s">
        <v>119</v>
      </c>
    </row>
    <row r="5" spans="1:14" ht="11.25">
      <c r="A5" s="4" t="s">
        <v>44</v>
      </c>
      <c r="B5" s="12">
        <f>(cld_topo_canopy_sloped!B5-cld_topo_canopy_sloped!B11)/'843'!B4</f>
        <v>0.09668665494039062</v>
      </c>
      <c r="C5" s="12">
        <f>(cld_topo_canopy_sloped!C5-cld_topo_canopy_sloped!C11)/'843'!C4</f>
        <v>0.09996735613145882</v>
      </c>
      <c r="D5" s="12">
        <f>(cld_topo_canopy_sloped!D5-cld_topo_canopy_sloped!D11)/'843'!D4</f>
        <v>0.08419141326311506</v>
      </c>
      <c r="E5" s="12">
        <f>(cld_topo_canopy_sloped!E5-cld_topo_canopy_sloped!E11)/'843'!E4</f>
        <v>0.1532549874480105</v>
      </c>
      <c r="F5" s="12">
        <f>(cld_topo_canopy_sloped!F5-cld_topo_canopy_sloped!F11)/'843'!F4</f>
        <v>0.1721941403266</v>
      </c>
      <c r="G5" s="12">
        <f>(cld_topo_canopy_sloped!G5-cld_topo_canopy_sloped!G11)/'843'!G4</f>
        <v>0.14835160400343406</v>
      </c>
      <c r="H5" s="12">
        <f>(cld_topo_canopy_sloped!H5-cld_topo_canopy_sloped!H11)/'843'!H4</f>
        <v>0.14263209674488395</v>
      </c>
      <c r="I5" s="12">
        <f>(cld_topo_canopy_sloped!I5-cld_topo_canopy_sloped!I11)/'843'!I4</f>
        <v>0.1578248443943266</v>
      </c>
      <c r="J5" s="12">
        <f>(cld_topo_canopy_sloped!J5-cld_topo_canopy_sloped!J11)/'843'!J4</f>
        <v>0.14159438329417906</v>
      </c>
      <c r="K5" s="12">
        <f>(cld_topo_canopy_sloped!K5-cld_topo_canopy_sloped!K11)/'843'!K4</f>
        <v>0.0746602984264076</v>
      </c>
      <c r="L5" s="12">
        <f>(cld_topo_canopy_sloped!L5-cld_topo_canopy_sloped!L11)/'843'!L4</f>
        <v>0.08559278183702741</v>
      </c>
      <c r="M5" s="12">
        <f>(cld_topo_canopy_sloped!M5-cld_topo_canopy_sloped!M11)/'843'!M4</f>
        <v>0.09597082007133757</v>
      </c>
      <c r="N5" s="5" t="s">
        <v>119</v>
      </c>
    </row>
    <row r="6" spans="1:14" ht="11.25">
      <c r="A6" s="4" t="s">
        <v>46</v>
      </c>
      <c r="B6" s="12">
        <f>(cld_topo_canopy_sloped!B6-cld_topo_canopy_sloped!B17)/'843'!B4</f>
        <v>0.5705702992497785</v>
      </c>
      <c r="C6" s="12">
        <f>(cld_topo_canopy_sloped!C6-cld_topo_canopy_sloped!C17)/'843'!C4</f>
        <v>0.5956249294015222</v>
      </c>
      <c r="D6" s="12">
        <f>(cld_topo_canopy_sloped!D6-cld_topo_canopy_sloped!D17)/'843'!D4</f>
        <v>0.6499704904192225</v>
      </c>
      <c r="E6" s="12">
        <f>(cld_topo_canopy_sloped!E6-cld_topo_canopy_sloped!E17)/'843'!E4</f>
        <v>0.6777988027377715</v>
      </c>
      <c r="F6" s="12">
        <f>(cld_topo_canopy_sloped!F6-cld_topo_canopy_sloped!F17)/'843'!F4</f>
        <v>0.6736963986433112</v>
      </c>
      <c r="G6" s="12">
        <f>(cld_topo_canopy_sloped!G6-cld_topo_canopy_sloped!G17)/'843'!G4</f>
        <v>0.685469500313702</v>
      </c>
      <c r="H6" s="12">
        <f>(cld_topo_canopy_sloped!H6-cld_topo_canopy_sloped!H17)/'843'!H4</f>
        <v>0.7048441251435007</v>
      </c>
      <c r="I6" s="12">
        <f>(cld_topo_canopy_sloped!I6-cld_topo_canopy_sloped!I17)/'843'!I4</f>
        <v>0.7103952039815623</v>
      </c>
      <c r="J6" s="12">
        <f>(cld_topo_canopy_sloped!J6-cld_topo_canopy_sloped!J17)/'843'!J4</f>
        <v>0.7045571837079694</v>
      </c>
      <c r="K6" s="12">
        <f>(cld_topo_canopy_sloped!K6-cld_topo_canopy_sloped!K17)/'843'!K4</f>
        <v>0.6584015262508522</v>
      </c>
      <c r="L6" s="12">
        <f>(cld_topo_canopy_sloped!L6-cld_topo_canopy_sloped!L17)/'843'!L4</f>
        <v>0.5856431085447722</v>
      </c>
      <c r="M6" s="12">
        <f>(cld_topo_canopy_sloped!M6-cld_topo_canopy_sloped!M17)/'843'!M4</f>
        <v>0.561276949431049</v>
      </c>
      <c r="N6" s="5" t="s">
        <v>119</v>
      </c>
    </row>
    <row r="7" spans="1:14" ht="11.25">
      <c r="A7" s="4" t="s">
        <v>48</v>
      </c>
      <c r="B7" s="12">
        <f>(cld_topo_canopy_sloped!B7-cld_topo_canopy_sloped!B29)/'843'!B4</f>
        <v>0.7713495681157151</v>
      </c>
      <c r="C7" s="12">
        <f>(cld_topo_canopy_sloped!C7-cld_topo_canopy_sloped!C29)/'843'!C4</f>
        <v>0.8323573280152289</v>
      </c>
      <c r="D7" s="12">
        <f>(cld_topo_canopy_sloped!D7-cld_topo_canopy_sloped!D29)/'843'!D4</f>
        <v>0.8577057866769756</v>
      </c>
      <c r="E7" s="12">
        <f>(cld_topo_canopy_sloped!E7-cld_topo_canopy_sloped!E29)/'843'!E4</f>
        <v>0.8381528964338554</v>
      </c>
      <c r="F7" s="12">
        <f>(cld_topo_canopy_sloped!F7-cld_topo_canopy_sloped!F29)/'843'!F4</f>
        <v>0.7795949019841891</v>
      </c>
      <c r="G7" s="12">
        <f>(cld_topo_canopy_sloped!G7-cld_topo_canopy_sloped!G29)/'843'!G4</f>
        <v>0.7632688236073203</v>
      </c>
      <c r="H7" s="12">
        <f>(cld_topo_canopy_sloped!H7-cld_topo_canopy_sloped!H29)/'843'!H4</f>
        <v>0.7814895416191706</v>
      </c>
      <c r="I7" s="12">
        <f>(cld_topo_canopy_sloped!I7-cld_topo_canopy_sloped!I29)/'843'!I4</f>
        <v>0.8424698486256511</v>
      </c>
      <c r="J7" s="12">
        <f>(cld_topo_canopy_sloped!J7-cld_topo_canopy_sloped!J29)/'843'!J4</f>
        <v>0.9231991812139342</v>
      </c>
      <c r="K7" s="12">
        <f>(cld_topo_canopy_sloped!K7-cld_topo_canopy_sloped!K29)/'843'!K4</f>
        <v>0.9106810677497261</v>
      </c>
      <c r="L7" s="12">
        <f>(cld_topo_canopy_sloped!L7-cld_topo_canopy_sloped!L29)/'843'!L4</f>
        <v>0.82472223315349</v>
      </c>
      <c r="M7" s="12">
        <f>(cld_topo_canopy_sloped!M7-cld_topo_canopy_sloped!M29)/'843'!M4</f>
        <v>0.7847212133318997</v>
      </c>
      <c r="N7" s="5" t="s">
        <v>119</v>
      </c>
    </row>
    <row r="8" spans="1:14" ht="11.25">
      <c r="A8" s="4" t="s">
        <v>50</v>
      </c>
      <c r="B8" s="12">
        <f>(cld_topo_canopy_sloped!B7-cld_topo_canopy_sloped!B31)/'843'!B4</f>
        <v>0.8384159636832319</v>
      </c>
      <c r="C8" s="12">
        <f>(cld_topo_canopy_sloped!C7-cld_topo_canopy_sloped!C31)/'843'!C4</f>
        <v>0.8759917749585413</v>
      </c>
      <c r="D8" s="12">
        <f>(cld_topo_canopy_sloped!D7-cld_topo_canopy_sloped!D31)/'843'!D4</f>
        <v>0.8870514657304628</v>
      </c>
      <c r="E8" s="12">
        <f>(cld_topo_canopy_sloped!E7-cld_topo_canopy_sloped!E31)/'843'!E4</f>
        <v>0.857859103811632</v>
      </c>
      <c r="F8" s="12">
        <f>(cld_topo_canopy_sloped!F7-cld_topo_canopy_sloped!F31)/'843'!F4</f>
        <v>0.8226873848159003</v>
      </c>
      <c r="G8" s="12">
        <f>(cld_topo_canopy_sloped!G7-cld_topo_canopy_sloped!G31)/'843'!G4</f>
        <v>0.814716074677569</v>
      </c>
      <c r="H8" s="12">
        <f>(cld_topo_canopy_sloped!H7-cld_topo_canopy_sloped!H31)/'843'!H4</f>
        <v>0.8332368669256092</v>
      </c>
      <c r="I8" s="12">
        <f>(cld_topo_canopy_sloped!I7-cld_topo_canopy_sloped!I31)/'843'!I4</f>
        <v>0.8765715274841217</v>
      </c>
      <c r="J8" s="12">
        <f>(cld_topo_canopy_sloped!J7-cld_topo_canopy_sloped!J31)/'843'!J4</f>
        <v>0.9340110355773777</v>
      </c>
      <c r="K8" s="12">
        <f>(cld_topo_canopy_sloped!K7-cld_topo_canopy_sloped!K31)/'843'!K4</f>
        <v>0.9365340288297603</v>
      </c>
      <c r="L8" s="12">
        <f>(cld_topo_canopy_sloped!L7-cld_topo_canopy_sloped!L31)/'843'!L4</f>
        <v>0.8847196035527507</v>
      </c>
      <c r="M8" s="12">
        <f>(cld_topo_canopy_sloped!M7-cld_topo_canopy_sloped!M31)/'843'!M4</f>
        <v>0.8601937423584001</v>
      </c>
      <c r="N8" s="5" t="s">
        <v>119</v>
      </c>
    </row>
    <row r="9" spans="1:14" ht="11.25">
      <c r="A9" s="4" t="s">
        <v>52</v>
      </c>
      <c r="B9" s="12">
        <f>(cld_topo_canopy_sloped!B7-cld_topo_canopy_sloped!B8)/'843'!B4</f>
        <v>0.09042610212231507</v>
      </c>
      <c r="C9" s="12">
        <f>(cld_topo_canopy_sloped!C7-cld_topo_canopy_sloped!C8)/'843'!C4</f>
        <v>0.10300900113549413</v>
      </c>
      <c r="D9" s="12">
        <f>(cld_topo_canopy_sloped!D7-cld_topo_canopy_sloped!D8)/'843'!D4</f>
        <v>0.09150069864107829</v>
      </c>
      <c r="E9" s="12">
        <f>(cld_topo_canopy_sloped!E7-cld_topo_canopy_sloped!E8)/'843'!E4</f>
        <v>0.051219107167496385</v>
      </c>
      <c r="F9" s="12">
        <f>(cld_topo_canopy_sloped!F7-cld_topo_canopy_sloped!F8)/'843'!F4</f>
        <v>0.036903809557670794</v>
      </c>
      <c r="G9" s="12">
        <f>(cld_topo_canopy_sloped!G7-cld_topo_canopy_sloped!G8)/'843'!G4</f>
        <v>0.06197945952609365</v>
      </c>
      <c r="H9" s="12">
        <f>(cld_topo_canopy_sloped!H7-cld_topo_canopy_sloped!H8)/'843'!H4</f>
        <v>0.07949108423722456</v>
      </c>
      <c r="I9" s="12">
        <f>(cld_topo_canopy_sloped!I7-cld_topo_canopy_sloped!I8)/'843'!I4</f>
        <v>0.0825920405939664</v>
      </c>
      <c r="J9" s="12">
        <f>(cld_topo_canopy_sloped!J7-cld_topo_canopy_sloped!J8)/'843'!J4</f>
        <v>0.11852471627168147</v>
      </c>
      <c r="K9" s="12">
        <f>(cld_topo_canopy_sloped!K7-cld_topo_canopy_sloped!K8)/'843'!K4</f>
        <v>0.15257273516752728</v>
      </c>
      <c r="L9" s="12">
        <f>(cld_topo_canopy_sloped!L7-cld_topo_canopy_sloped!L8)/'843'!L4</f>
        <v>0.1056789782408533</v>
      </c>
      <c r="M9" s="12">
        <f>(cld_topo_canopy_sloped!M7-cld_topo_canopy_sloped!M8)/'843'!M4</f>
        <v>0.11294593681779284</v>
      </c>
      <c r="N9" s="5" t="s">
        <v>119</v>
      </c>
    </row>
    <row r="10" spans="1:14" ht="11.25">
      <c r="A10" s="4" t="s">
        <v>54</v>
      </c>
      <c r="B10" s="12">
        <f>(cld_topo_canopy_sloped!B8-cld_topo_canopy_sloped!B13)/'843'!B4</f>
        <v>0.6646151977041284</v>
      </c>
      <c r="C10" s="12">
        <f>(cld_topo_canopy_sloped!C8-cld_topo_canopy_sloped!C13)/'843'!C4</f>
        <v>0.691553442162876</v>
      </c>
      <c r="D10" s="12">
        <f>(cld_topo_canopy_sloped!D8-cld_topo_canopy_sloped!D13)/'843'!D4</f>
        <v>0.7355164346364904</v>
      </c>
      <c r="E10" s="12">
        <f>(cld_topo_canopy_sloped!E8-cld_topo_canopy_sloped!E13)/'843'!E4</f>
        <v>0.7753777227399771</v>
      </c>
      <c r="F10" s="12">
        <f>(cld_topo_canopy_sloped!F8-cld_topo_canopy_sloped!F13)/'843'!F4</f>
        <v>0.7539319905465384</v>
      </c>
      <c r="G10" s="12">
        <f>(cld_topo_canopy_sloped!G8-cld_topo_canopy_sloped!G13)/'843'!G4</f>
        <v>0.7141009979738235</v>
      </c>
      <c r="H10" s="12">
        <f>(cld_topo_canopy_sloped!H8-cld_topo_canopy_sloped!H13)/'843'!H4</f>
        <v>0.7092501633103159</v>
      </c>
      <c r="I10" s="12">
        <f>(cld_topo_canopy_sloped!I8-cld_topo_canopy_sloped!I13)/'843'!I4</f>
        <v>0.7838495796894652</v>
      </c>
      <c r="J10" s="12">
        <f>(cld_topo_canopy_sloped!J8-cld_topo_canopy_sloped!J13)/'843'!J4</f>
        <v>0.7833906292635697</v>
      </c>
      <c r="K10" s="12">
        <f>(cld_topo_canopy_sloped!K8-cld_topo_canopy_sloped!K13)/'843'!K4</f>
        <v>0.7124609304820122</v>
      </c>
      <c r="L10" s="12">
        <f>(cld_topo_canopy_sloped!L8-cld_topo_canopy_sloped!L13)/'843'!L4</f>
        <v>0.7071799993359762</v>
      </c>
      <c r="M10" s="12">
        <f>(cld_topo_canopy_sloped!M8-cld_topo_canopy_sloped!M13)/'843'!M4</f>
        <v>0.6440937997603083</v>
      </c>
      <c r="N10" s="5" t="s">
        <v>119</v>
      </c>
    </row>
    <row r="11" spans="1:14" ht="11.25">
      <c r="A11" s="4" t="s">
        <v>67</v>
      </c>
      <c r="B11" s="12">
        <f>(cld_topo_canopy_sloped!B8-cld_topo_canopy_sloped!B31)/'843'!B4</f>
        <v>0.7479898615609167</v>
      </c>
      <c r="C11" s="12">
        <f>(cld_topo_canopy_sloped!C8-cld_topo_canopy_sloped!C31)/'843'!C4</f>
        <v>0.7729827738230471</v>
      </c>
      <c r="D11" s="12">
        <f>(cld_topo_canopy_sloped!D8-cld_topo_canopy_sloped!D31)/'843'!D4</f>
        <v>0.7955507670893844</v>
      </c>
      <c r="E11" s="12">
        <f>(cld_topo_canopy_sloped!E8-cld_topo_canopy_sloped!E31)/'843'!E4</f>
        <v>0.8066399966441355</v>
      </c>
      <c r="F11" s="12">
        <f>(cld_topo_canopy_sloped!F8-cld_topo_canopy_sloped!F31)/'843'!F4</f>
        <v>0.7857835752582296</v>
      </c>
      <c r="G11" s="12">
        <f>(cld_topo_canopy_sloped!G8-cld_topo_canopy_sloped!G31)/'843'!G4</f>
        <v>0.7527366151514753</v>
      </c>
      <c r="H11" s="12">
        <f>(cld_topo_canopy_sloped!H8-cld_topo_canopy_sloped!H31)/'843'!H4</f>
        <v>0.7537457826883847</v>
      </c>
      <c r="I11" s="12">
        <f>(cld_topo_canopy_sloped!I8-cld_topo_canopy_sloped!I31)/'843'!I4</f>
        <v>0.7939794868901553</v>
      </c>
      <c r="J11" s="12">
        <f>(cld_topo_canopy_sloped!J8-cld_topo_canopy_sloped!J31)/'843'!J4</f>
        <v>0.8154863193056964</v>
      </c>
      <c r="K11" s="12">
        <f>(cld_topo_canopy_sloped!K8-cld_topo_canopy_sloped!K31)/'843'!K4</f>
        <v>0.7839612936622331</v>
      </c>
      <c r="L11" s="12">
        <f>(cld_topo_canopy_sloped!L8-cld_topo_canopy_sloped!L31)/'843'!L4</f>
        <v>0.7790406253118973</v>
      </c>
      <c r="M11" s="12">
        <f>(cld_topo_canopy_sloped!M8-cld_topo_canopy_sloped!M31)/'843'!M4</f>
        <v>0.7472478055406072</v>
      </c>
      <c r="N11" s="5" t="s">
        <v>119</v>
      </c>
    </row>
    <row r="12" spans="1:14" ht="11.25">
      <c r="A12" s="4" t="s">
        <v>68</v>
      </c>
      <c r="B12" s="12">
        <f>(cld_topo_canopy_sloped!B9-cld_topo_canopy_sloped!B14)/'843'!B4</f>
        <v>0.2402268776603241</v>
      </c>
      <c r="C12" s="12">
        <f>(cld_topo_canopy_sloped!C9-cld_topo_canopy_sloped!C14)/'843'!C4</f>
        <v>0.28467489775884314</v>
      </c>
      <c r="D12" s="12">
        <f>(cld_topo_canopy_sloped!D9-cld_topo_canopy_sloped!D14)/'843'!D4</f>
        <v>0.30728952979466356</v>
      </c>
      <c r="E12" s="12">
        <f>(cld_topo_canopy_sloped!E9-cld_topo_canopy_sloped!E14)/'843'!E4</f>
        <v>0.3144458382373588</v>
      </c>
      <c r="F12" s="12">
        <f>(cld_topo_canopy_sloped!F9-cld_topo_canopy_sloped!F14)/'843'!F4</f>
        <v>0.3345621648324738</v>
      </c>
      <c r="G12" s="12">
        <f>(cld_topo_canopy_sloped!G9-cld_topo_canopy_sloped!G14)/'843'!G4</f>
        <v>0.4562244617369377</v>
      </c>
      <c r="H12" s="12">
        <f>(cld_topo_canopy_sloped!H9-cld_topo_canopy_sloped!H14)/'843'!H4</f>
        <v>0.46254246269200916</v>
      </c>
      <c r="I12" s="12">
        <f>(cld_topo_canopy_sloped!I9-cld_topo_canopy_sloped!I14)/'843'!I4</f>
        <v>0.3428206123210324</v>
      </c>
      <c r="J12" s="12">
        <f>(cld_topo_canopy_sloped!J9-cld_topo_canopy_sloped!J14)/'843'!J4</f>
        <v>0.33212501454454685</v>
      </c>
      <c r="K12" s="12">
        <f>(cld_topo_canopy_sloped!K9-cld_topo_canopy_sloped!K14)/'843'!K4</f>
        <v>0.30210918124332886</v>
      </c>
      <c r="L12" s="12">
        <f>(cld_topo_canopy_sloped!L9-cld_topo_canopy_sloped!L14)/'843'!L4</f>
        <v>0.2597432113512255</v>
      </c>
      <c r="M12" s="12">
        <f>(cld_topo_canopy_sloped!M9-cld_topo_canopy_sloped!M14)/'843'!M4</f>
        <v>0.1957720903251642</v>
      </c>
      <c r="N12" s="5" t="s">
        <v>119</v>
      </c>
    </row>
    <row r="13" spans="1:14" ht="11.25">
      <c r="A13" s="4" t="s">
        <v>69</v>
      </c>
      <c r="B13" s="12">
        <f>(cld_topo_canopy_sloped!B11-cld_topo_canopy_sloped!B10)/'843'!B4</f>
        <v>0.012163735177292056</v>
      </c>
      <c r="C13" s="12">
        <f>(cld_topo_canopy_sloped!C11-cld_topo_canopy_sloped!C10)/'843'!C4</f>
        <v>-0.051643726292546585</v>
      </c>
      <c r="D13" s="12">
        <f>(cld_topo_canopy_sloped!D11-cld_topo_canopy_sloped!D10)/'843'!D4</f>
        <v>-0.06857129288030028</v>
      </c>
      <c r="E13" s="12">
        <f>(cld_topo_canopy_sloped!E11-cld_topo_canopy_sloped!E10)/'843'!E4</f>
        <v>-0.046234475510794175</v>
      </c>
      <c r="F13" s="12">
        <f>(cld_topo_canopy_sloped!F11-cld_topo_canopy_sloped!F10)/'843'!F4</f>
        <v>-0.0418079537772933</v>
      </c>
      <c r="G13" s="12">
        <f>(cld_topo_canopy_sloped!G11-cld_topo_canopy_sloped!G10)/'843'!G4</f>
        <v>-0.042284690900614395</v>
      </c>
      <c r="H13" s="12">
        <f>(cld_topo_canopy_sloped!H11-cld_topo_canopy_sloped!H10)/'843'!H4</f>
        <v>-0.051182329997334824</v>
      </c>
      <c r="I13" s="12">
        <f>(cld_topo_canopy_sloped!I11-cld_topo_canopy_sloped!I10)/'843'!I4</f>
        <v>-0.04563997448014591</v>
      </c>
      <c r="J13" s="12">
        <f>(cld_topo_canopy_sloped!J11-cld_topo_canopy_sloped!J10)/'843'!J4</f>
        <v>-0.05958490678211632</v>
      </c>
      <c r="K13" s="12">
        <f>(cld_topo_canopy_sloped!K11-cld_topo_canopy_sloped!K10)/'843'!K4</f>
        <v>-0.07524206099480228</v>
      </c>
      <c r="L13" s="12">
        <f>(cld_topo_canopy_sloped!L11-cld_topo_canopy_sloped!L10)/'843'!L4</f>
        <v>-0.02182496566393929</v>
      </c>
      <c r="M13" s="12">
        <f>(cld_topo_canopy_sloped!M11-cld_topo_canopy_sloped!M10)/'843'!M4</f>
        <v>0.02173204191046392</v>
      </c>
      <c r="N13" s="5" t="s">
        <v>119</v>
      </c>
    </row>
    <row r="14" spans="1:14" ht="11.25">
      <c r="A14" s="4" t="s">
        <v>124</v>
      </c>
      <c r="B14" s="12">
        <f>(cld_topo_canopy_sloped!B23-cld_topo_canopy_sloped!B12)/'843'!B4</f>
        <v>0.06066065912856777</v>
      </c>
      <c r="C14" s="12">
        <f>(cld_topo_canopy_sloped!C23-cld_topo_canopy_sloped!C12)/'843'!C4</f>
        <v>0.09389904743870651</v>
      </c>
      <c r="D14" s="12">
        <f>(cld_topo_canopy_sloped!D23-cld_topo_canopy_sloped!D12)/'843'!D4</f>
        <v>0.15273963502868487</v>
      </c>
      <c r="E14" s="12">
        <f>(cld_topo_canopy_sloped!E23-cld_topo_canopy_sloped!E12)/'843'!E4</f>
        <v>0.14946522429945863</v>
      </c>
      <c r="F14" s="12">
        <f>(cld_topo_canopy_sloped!F23-cld_topo_canopy_sloped!F12)/'843'!F4</f>
        <v>0.06116361763838901</v>
      </c>
      <c r="G14" s="12">
        <f>(cld_topo_canopy_sloped!G23-cld_topo_canopy_sloped!G12)/'843'!G4</f>
        <v>0.046846922515187135</v>
      </c>
      <c r="H14" s="12">
        <f>(cld_topo_canopy_sloped!H23-cld_topo_canopy_sloped!H12)/'843'!H4</f>
        <v>0.04537499670452462</v>
      </c>
      <c r="I14" s="12">
        <f>(cld_topo_canopy_sloped!I23-cld_topo_canopy_sloped!I12)/'843'!I4</f>
        <v>0.0671209180555559</v>
      </c>
      <c r="J14" s="12">
        <f>(cld_topo_canopy_sloped!J23-cld_topo_canopy_sloped!J12)/'843'!J4</f>
        <v>0.1875536220422354</v>
      </c>
      <c r="K14" s="12">
        <f>(cld_topo_canopy_sloped!K23-cld_topo_canopy_sloped!K12)/'843'!K4</f>
        <v>0.170664292108672</v>
      </c>
      <c r="L14" s="12">
        <f>(cld_topo_canopy_sloped!L23-cld_topo_canopy_sloped!L12)/'843'!L4</f>
        <v>0.08564324266952325</v>
      </c>
      <c r="M14" s="12">
        <f>(cld_topo_canopy_sloped!M23-cld_topo_canopy_sloped!M12)/'843'!M4</f>
        <v>0.06714030081646152</v>
      </c>
      <c r="N14" s="5" t="s">
        <v>119</v>
      </c>
    </row>
    <row r="15" spans="1:14" ht="11.25">
      <c r="A15" s="4" t="s">
        <v>128</v>
      </c>
      <c r="B15" s="12">
        <f>(cld_topo_canopy_sloped!B31-cld_topo_canopy_sloped!B13)/'843'!B4</f>
        <v>-0.08337466385678854</v>
      </c>
      <c r="C15" s="12">
        <f>(cld_topo_canopy_sloped!C31-cld_topo_canopy_sloped!C13)/'843'!C4</f>
        <v>-0.08142933166017123</v>
      </c>
      <c r="D15" s="12">
        <f>(cld_topo_canopy_sloped!D31-cld_topo_canopy_sloped!D13)/'843'!D4</f>
        <v>-0.060034332452893996</v>
      </c>
      <c r="E15" s="12">
        <f>(cld_topo_canopy_sloped!E31-cld_topo_canopy_sloped!E13)/'843'!E4</f>
        <v>-0.03126227390415857</v>
      </c>
      <c r="F15" s="12">
        <f>(cld_topo_canopy_sloped!F31-cld_topo_canopy_sloped!F13)/'843'!F4</f>
        <v>-0.03185158471169125</v>
      </c>
      <c r="G15" s="12">
        <f>(cld_topo_canopy_sloped!G31-cld_topo_canopy_sloped!G13)/'843'!G4</f>
        <v>-0.03863561717765189</v>
      </c>
      <c r="H15" s="12">
        <f>(cld_topo_canopy_sloped!H31-cld_topo_canopy_sloped!H13)/'843'!H4</f>
        <v>-0.044495619378068736</v>
      </c>
      <c r="I15" s="12">
        <f>(cld_topo_canopy_sloped!I31-cld_topo_canopy_sloped!I13)/'843'!I4</f>
        <v>-0.01012990720069004</v>
      </c>
      <c r="J15" s="12">
        <f>(cld_topo_canopy_sloped!J31-cld_topo_canopy_sloped!J13)/'843'!J4</f>
        <v>-0.03209569004212661</v>
      </c>
      <c r="K15" s="12">
        <f>(cld_topo_canopy_sloped!K31-cld_topo_canopy_sloped!K13)/'843'!K4</f>
        <v>-0.0715003631802208</v>
      </c>
      <c r="L15" s="12">
        <f>(cld_topo_canopy_sloped!L31-cld_topo_canopy_sloped!L13)/'843'!L4</f>
        <v>-0.07186062597592115</v>
      </c>
      <c r="M15" s="12">
        <f>(cld_topo_canopy_sloped!M31-cld_topo_canopy_sloped!M13)/'843'!M4</f>
        <v>-0.10315400578029878</v>
      </c>
      <c r="N15" s="5" t="s">
        <v>119</v>
      </c>
    </row>
    <row r="16" spans="1:14" ht="11.25">
      <c r="A16" s="4" t="s">
        <v>130</v>
      </c>
      <c r="B16" s="12">
        <f>(cld_topo_canopy_sloped!B20-cld_topo_canopy_sloped!B15)/'843'!B4</f>
        <v>-0.02633053809752102</v>
      </c>
      <c r="C16" s="12">
        <f>(cld_topo_canopy_sloped!C20-cld_topo_canopy_sloped!C15)/'843'!C4</f>
        <v>0.00360109504685466</v>
      </c>
      <c r="D16" s="12">
        <f>(cld_topo_canopy_sloped!D20-cld_topo_canopy_sloped!D15)/'843'!D4</f>
        <v>0.0249855059724286</v>
      </c>
      <c r="E16" s="12">
        <f>(cld_topo_canopy_sloped!E20-cld_topo_canopy_sloped!E15)/'843'!E4</f>
        <v>0.030031921102105136</v>
      </c>
      <c r="F16" s="12">
        <f>(cld_topo_canopy_sloped!F20-cld_topo_canopy_sloped!F15)/'843'!F4</f>
        <v>0.025171247676609953</v>
      </c>
      <c r="G16" s="12">
        <f>(cld_topo_canopy_sloped!G20-cld_topo_canopy_sloped!G15)/'843'!G4</f>
        <v>0.03678274045430842</v>
      </c>
      <c r="H16" s="12">
        <f>(cld_topo_canopy_sloped!H20-cld_topo_canopy_sloped!H15)/'843'!H4</f>
        <v>0.03767252788605467</v>
      </c>
      <c r="I16" s="12">
        <f>(cld_topo_canopy_sloped!I20-cld_topo_canopy_sloped!I15)/'843'!I4</f>
        <v>0.032006856446670784</v>
      </c>
      <c r="J16" s="12">
        <f>(cld_topo_canopy_sloped!J20-cld_topo_canopy_sloped!J15)/'843'!J4</f>
        <v>0.03786196195187778</v>
      </c>
      <c r="K16" s="12">
        <f>(cld_topo_canopy_sloped!K20-cld_topo_canopy_sloped!K15)/'843'!K4</f>
        <v>0.010828854844593403</v>
      </c>
      <c r="L16" s="12">
        <f>(cld_topo_canopy_sloped!L20-cld_topo_canopy_sloped!L15)/'843'!L4</f>
        <v>-0.026003950437260635</v>
      </c>
      <c r="M16" s="12">
        <f>(cld_topo_canopy_sloped!M20-cld_topo_canopy_sloped!M15)/'843'!M4</f>
        <v>0.003915451509458997</v>
      </c>
      <c r="N16" s="5" t="s">
        <v>119</v>
      </c>
    </row>
    <row r="17" spans="1:14" ht="11.25">
      <c r="A17" s="4" t="s">
        <v>73</v>
      </c>
      <c r="B17" s="12">
        <f>(cld_topo_canopy_sloped!B15-cld_topo_canopy_sloped!B25)/'843'!B4</f>
        <v>0.031010190017099804</v>
      </c>
      <c r="C17" s="12">
        <f>(cld_topo_canopy_sloped!C15-cld_topo_canopy_sloped!C25)/'843'!C4</f>
        <v>-0.01197754414256378</v>
      </c>
      <c r="D17" s="12">
        <f>(cld_topo_canopy_sloped!D15-cld_topo_canopy_sloped!D25)/'843'!D4</f>
        <v>-0.040773985756571575</v>
      </c>
      <c r="E17" s="12">
        <f>(cld_topo_canopy_sloped!E15-cld_topo_canopy_sloped!E25)/'843'!E4</f>
        <v>-0.07931949145627058</v>
      </c>
      <c r="F17" s="12">
        <f>(cld_topo_canopy_sloped!F15-cld_topo_canopy_sloped!F25)/'843'!F4</f>
        <v>-0.04472947667128093</v>
      </c>
      <c r="G17" s="12">
        <f>(cld_topo_canopy_sloped!G15-cld_topo_canopy_sloped!G25)/'843'!G4</f>
        <v>-0.06533543388036499</v>
      </c>
      <c r="H17" s="12">
        <f>(cld_topo_canopy_sloped!H15-cld_topo_canopy_sloped!H25)/'843'!H4</f>
        <v>-0.07079289634945427</v>
      </c>
      <c r="I17" s="12">
        <f>(cld_topo_canopy_sloped!I15-cld_topo_canopy_sloped!I25)/'843'!I4</f>
        <v>-0.0522874631684852</v>
      </c>
      <c r="J17" s="12">
        <f>(cld_topo_canopy_sloped!J15-cld_topo_canopy_sloped!J25)/'843'!J4</f>
        <v>-0.08071647194853118</v>
      </c>
      <c r="K17" s="12">
        <f>(cld_topo_canopy_sloped!K15-cld_topo_canopy_sloped!K25)/'843'!K4</f>
        <v>-0.028935694203135548</v>
      </c>
      <c r="L17" s="12">
        <f>(cld_topo_canopy_sloped!L15-cld_topo_canopy_sloped!L25)/'843'!L4</f>
        <v>0.009445248235819968</v>
      </c>
      <c r="M17" s="12">
        <f>(cld_topo_canopy_sloped!M15-cld_topo_canopy_sloped!M25)/'843'!M4</f>
        <v>0.020943439064532506</v>
      </c>
      <c r="N17" s="5" t="s">
        <v>119</v>
      </c>
    </row>
    <row r="18" spans="1:14" ht="11.25">
      <c r="A18" s="4" t="s">
        <v>74</v>
      </c>
      <c r="B18" s="12">
        <f>(cld_topo_canopy_sloped!B16-cld_topo_canopy_sloped!B24)/'843'!B4</f>
        <v>-0.29636273901212395</v>
      </c>
      <c r="C18" s="12">
        <f>(cld_topo_canopy_sloped!C16-cld_topo_canopy_sloped!C24)/'843'!C4</f>
        <v>-0.3350688867508117</v>
      </c>
      <c r="D18" s="12">
        <f>(cld_topo_canopy_sloped!D16-cld_topo_canopy_sloped!D24)/'843'!D4</f>
        <v>-0.41587544457223774</v>
      </c>
      <c r="E18" s="12">
        <f>(cld_topo_canopy_sloped!E16-cld_topo_canopy_sloped!E24)/'843'!E4</f>
        <v>-0.43787211042680324</v>
      </c>
      <c r="F18" s="12">
        <f>(cld_topo_canopy_sloped!F16-cld_topo_canopy_sloped!F24)/'843'!F4</f>
        <v>-0.3606806833604266</v>
      </c>
      <c r="G18" s="12">
        <f>(cld_topo_canopy_sloped!G16-cld_topo_canopy_sloped!G24)/'843'!G4</f>
        <v>-0.30686116111389267</v>
      </c>
      <c r="H18" s="12">
        <f>(cld_topo_canopy_sloped!H16-cld_topo_canopy_sloped!H24)/'843'!H4</f>
        <v>-0.32263301729996047</v>
      </c>
      <c r="I18" s="12">
        <f>(cld_topo_canopy_sloped!I16-cld_topo_canopy_sloped!I24)/'843'!I4</f>
        <v>-0.4165430898643328</v>
      </c>
      <c r="J18" s="12">
        <f>(cld_topo_canopy_sloped!J16-cld_topo_canopy_sloped!J24)/'843'!J4</f>
        <v>-0.5218888675813602</v>
      </c>
      <c r="K18" s="12">
        <f>(cld_topo_canopy_sloped!K16-cld_topo_canopy_sloped!K24)/'843'!K4</f>
        <v>-0.44963295840367057</v>
      </c>
      <c r="L18" s="12">
        <f>(cld_topo_canopy_sloped!L16-cld_topo_canopy_sloped!L24)/'843'!L4</f>
        <v>-0.31547525177583685</v>
      </c>
      <c r="M18" s="12">
        <f>(cld_topo_canopy_sloped!M16-cld_topo_canopy_sloped!M24)/'843'!M4</f>
        <v>-0.2780342761167142</v>
      </c>
      <c r="N18" s="5" t="s">
        <v>119</v>
      </c>
    </row>
    <row r="19" spans="1:14" ht="11.25">
      <c r="A19" s="4" t="s">
        <v>122</v>
      </c>
      <c r="B19" s="12">
        <f>(cld_topo_canopy_sloped!B30-cld_topo_canopy_sloped!B18)/'843'!B4</f>
        <v>0.014231118005182968</v>
      </c>
      <c r="C19" s="12">
        <f>(cld_topo_canopy_sloped!C30-cld_topo_canopy_sloped!C18)/'843'!C4</f>
        <v>0.013413845615663117</v>
      </c>
      <c r="D19" s="12">
        <f>(cld_topo_canopy_sloped!D30-cld_topo_canopy_sloped!D18)/'843'!D4</f>
        <v>0.05169576962522093</v>
      </c>
      <c r="E19" s="12">
        <f>(cld_topo_canopy_sloped!E30-cld_topo_canopy_sloped!E18)/'843'!E4</f>
        <v>0.06097713908344324</v>
      </c>
      <c r="F19" s="12">
        <f>(cld_topo_canopy_sloped!F30-cld_topo_canopy_sloped!F18)/'843'!F4</f>
        <v>0.05076421884899679</v>
      </c>
      <c r="G19" s="12">
        <f>(cld_topo_canopy_sloped!G30-cld_topo_canopy_sloped!G18)/'843'!G4</f>
        <v>0.0312428582887736</v>
      </c>
      <c r="H19" s="12">
        <f>(cld_topo_canopy_sloped!H30-cld_topo_canopy_sloped!H18)/'843'!H4</f>
        <v>0.03254641434011383</v>
      </c>
      <c r="I19" s="12">
        <f>(cld_topo_canopy_sloped!I30-cld_topo_canopy_sloped!I18)/'843'!I4</f>
        <v>0.06875368163613753</v>
      </c>
      <c r="J19" s="12">
        <f>(cld_topo_canopy_sloped!J30-cld_topo_canopy_sloped!J18)/'843'!J4</f>
        <v>0.08271367696420309</v>
      </c>
      <c r="K19" s="12">
        <f>(cld_topo_canopy_sloped!K30-cld_topo_canopy_sloped!K18)/'843'!K4</f>
        <v>0.04573627188353295</v>
      </c>
      <c r="L19" s="12">
        <f>(cld_topo_canopy_sloped!L30-cld_topo_canopy_sloped!L18)/'843'!L4</f>
        <v>0.010282324378986562</v>
      </c>
      <c r="M19" s="12">
        <f>(cld_topo_canopy_sloped!M30-cld_topo_canopy_sloped!M18)/'843'!M4</f>
        <v>0.01548487335121343</v>
      </c>
      <c r="N19" s="5" t="s">
        <v>119</v>
      </c>
    </row>
    <row r="20" spans="1:14" ht="11.25">
      <c r="A20" s="4" t="s">
        <v>76</v>
      </c>
      <c r="B20" s="12">
        <f>(cld_topo_canopy_sloped!B19-cld_topo_canopy_sloped!B21)/'843'!B4</f>
        <v>0.09241309736634686</v>
      </c>
      <c r="C20" s="12">
        <f>(cld_topo_canopy_sloped!C19-cld_topo_canopy_sloped!C21)/'843'!C4</f>
        <v>0.04562672995926825</v>
      </c>
      <c r="D20" s="12">
        <f>(cld_topo_canopy_sloped!D19-cld_topo_canopy_sloped!D21)/'843'!D4</f>
        <v>0.02650547382375653</v>
      </c>
      <c r="E20" s="12">
        <f>(cld_topo_canopy_sloped!E19-cld_topo_canopy_sloped!E21)/'843'!E4</f>
        <v>-0.01210922163497211</v>
      </c>
      <c r="F20" s="12">
        <f>(cld_topo_canopy_sloped!F19-cld_topo_canopy_sloped!F21)/'843'!F4</f>
        <v>-0.03267786231124005</v>
      </c>
      <c r="G20" s="12">
        <f>(cld_topo_canopy_sloped!G19-cld_topo_canopy_sloped!G21)/'843'!G4</f>
        <v>-0.02963203988316471</v>
      </c>
      <c r="H20" s="12">
        <f>(cld_topo_canopy_sloped!H19-cld_topo_canopy_sloped!H21)/'843'!H4</f>
        <v>-0.048257309577843265</v>
      </c>
      <c r="I20" s="12">
        <f>(cld_topo_canopy_sloped!I19-cld_topo_canopy_sloped!I21)/'843'!I4</f>
        <v>-0.04869715264559718</v>
      </c>
      <c r="J20" s="12">
        <f>(cld_topo_canopy_sloped!J19-cld_topo_canopy_sloped!J21)/'843'!J4</f>
        <v>-0.026694406412631867</v>
      </c>
      <c r="K20" s="12">
        <f>(cld_topo_canopy_sloped!K19-cld_topo_canopy_sloped!K21)/'843'!K4</f>
        <v>0.035784836650500806</v>
      </c>
      <c r="L20" s="12">
        <f>(cld_topo_canopy_sloped!L19-cld_topo_canopy_sloped!L21)/'843'!L4</f>
        <v>0.09068476838655679</v>
      </c>
      <c r="M20" s="12">
        <f>(cld_topo_canopy_sloped!M19-cld_topo_canopy_sloped!M21)/'843'!M4</f>
        <v>0.09369877515119013</v>
      </c>
      <c r="N20" s="5" t="s">
        <v>119</v>
      </c>
    </row>
    <row r="21" spans="1:14" ht="11.25">
      <c r="A21" s="4" t="s">
        <v>77</v>
      </c>
      <c r="B21" s="12">
        <f>(cld_topo_canopy_sloped!B20-cld_topo_canopy_sloped!B25)/'843'!B4</f>
        <v>0.004679651919578785</v>
      </c>
      <c r="C21" s="12">
        <f>(cld_topo_canopy_sloped!C20-cld_topo_canopy_sloped!C25)/'843'!C4</f>
        <v>-0.00837644909570912</v>
      </c>
      <c r="D21" s="12">
        <f>(cld_topo_canopy_sloped!D20-cld_topo_canopy_sloped!D25)/'843'!D4</f>
        <v>-0.01578847978414297</v>
      </c>
      <c r="E21" s="12">
        <f>(cld_topo_canopy_sloped!E20-cld_topo_canopy_sloped!E25)/'843'!E4</f>
        <v>-0.049287570354165436</v>
      </c>
      <c r="F21" s="12">
        <f>(cld_topo_canopy_sloped!F20-cld_topo_canopy_sloped!F25)/'843'!F4</f>
        <v>-0.019558228994670978</v>
      </c>
      <c r="G21" s="12">
        <f>(cld_topo_canopy_sloped!G20-cld_topo_canopy_sloped!G25)/'843'!G4</f>
        <v>-0.028552693426056566</v>
      </c>
      <c r="H21" s="12">
        <f>(cld_topo_canopy_sloped!H20-cld_topo_canopy_sloped!H25)/'843'!H4</f>
        <v>-0.033120368463399594</v>
      </c>
      <c r="I21" s="12">
        <f>(cld_topo_canopy_sloped!I20-cld_topo_canopy_sloped!I25)/'843'!I4</f>
        <v>-0.020280606721814417</v>
      </c>
      <c r="J21" s="12">
        <f>(cld_topo_canopy_sloped!J20-cld_topo_canopy_sloped!J25)/'843'!J4</f>
        <v>-0.042854509996653405</v>
      </c>
      <c r="K21" s="12">
        <f>(cld_topo_canopy_sloped!K20-cld_topo_canopy_sloped!K25)/'843'!K4</f>
        <v>-0.018106839358542147</v>
      </c>
      <c r="L21" s="12">
        <f>(cld_topo_canopy_sloped!L20-cld_topo_canopy_sloped!L25)/'843'!L4</f>
        <v>-0.016558702201440668</v>
      </c>
      <c r="M21" s="12">
        <f>(cld_topo_canopy_sloped!M20-cld_topo_canopy_sloped!M25)/'843'!M4</f>
        <v>0.0248588905739915</v>
      </c>
      <c r="N21" s="5" t="s">
        <v>119</v>
      </c>
    </row>
    <row r="22" spans="1:14" ht="11.25">
      <c r="A22" s="4" t="s">
        <v>78</v>
      </c>
      <c r="B22" s="12">
        <f>(cld_topo_canopy_sloped!B29-cld_topo_canopy_sloped!B31)/'843'!B4</f>
        <v>0.06706639556751685</v>
      </c>
      <c r="C22" s="12">
        <f>(cld_topo_canopy_sloped!C29-cld_topo_canopy_sloped!C31)/'843'!C4</f>
        <v>0.043634446943312394</v>
      </c>
      <c r="D22" s="12">
        <f>(cld_topo_canopy_sloped!D29-cld_topo_canopy_sloped!D31)/'843'!D4</f>
        <v>0.02934567905348701</v>
      </c>
      <c r="E22" s="12">
        <f>(cld_topo_canopy_sloped!E29-cld_topo_canopy_sloped!E31)/'843'!E4</f>
        <v>0.019706207377776595</v>
      </c>
      <c r="F22" s="12">
        <f>(cld_topo_canopy_sloped!F29-cld_topo_canopy_sloped!F31)/'843'!F4</f>
        <v>0.04309248283171122</v>
      </c>
      <c r="G22" s="12">
        <f>(cld_topo_canopy_sloped!G29-cld_topo_canopy_sloped!G31)/'843'!G4</f>
        <v>0.051447251070248716</v>
      </c>
      <c r="H22" s="12">
        <f>(cld_topo_canopy_sloped!H29-cld_topo_canopy_sloped!H31)/'843'!H4</f>
        <v>0.05174732530643857</v>
      </c>
      <c r="I22" s="12">
        <f>(cld_topo_canopy_sloped!I29-cld_topo_canopy_sloped!I31)/'843'!I4</f>
        <v>0.03410167885847068</v>
      </c>
      <c r="J22" s="12">
        <f>(cld_topo_canopy_sloped!J29-cld_topo_canopy_sloped!J31)/'843'!J4</f>
        <v>0.010811854363443578</v>
      </c>
      <c r="K22" s="12">
        <f>(cld_topo_canopy_sloped!K29-cld_topo_canopy_sloped!K31)/'843'!K4</f>
        <v>0.025852961080034105</v>
      </c>
      <c r="L22" s="12">
        <f>(cld_topo_canopy_sloped!L29-cld_topo_canopy_sloped!L31)/'843'!L4</f>
        <v>0.05999737039926071</v>
      </c>
      <c r="M22" s="12">
        <f>(cld_topo_canopy_sloped!M29-cld_topo_canopy_sloped!M31)/'843'!M4</f>
        <v>0.07547252902650028</v>
      </c>
      <c r="N22" s="5" t="s">
        <v>119</v>
      </c>
    </row>
    <row r="23" spans="1:14" ht="11.25">
      <c r="A23" s="4" t="s">
        <v>82</v>
      </c>
      <c r="B23" s="12">
        <f>(cld_topo_canopy_sloped!B4-cld_topo_canopy_sloped!B5)/'843'!B4</f>
        <v>0.43843934309136073</v>
      </c>
      <c r="C23" s="12">
        <f>(cld_topo_canopy_sloped!C4-cld_topo_canopy_sloped!C5)/'843'!C4</f>
        <v>0.5341873534382561</v>
      </c>
      <c r="D23" s="12">
        <f>(cld_topo_canopy_sloped!D4-cld_topo_canopy_sloped!D5)/'843'!D4</f>
        <v>0.6147992082251346</v>
      </c>
      <c r="E23" s="12">
        <f>(cld_topo_canopy_sloped!E4-cld_topo_canopy_sloped!E5)/'843'!E4</f>
        <v>0.5628035126775214</v>
      </c>
      <c r="F23" s="12">
        <f>(cld_topo_canopy_sloped!F4-cld_topo_canopy_sloped!F5)/'843'!F4</f>
        <v>0.5005133295312703</v>
      </c>
      <c r="G23" s="12">
        <f>(cld_topo_canopy_sloped!G4-cld_topo_canopy_sloped!G5)/'843'!G4</f>
        <v>0.5109391439669513</v>
      </c>
      <c r="H23" s="12">
        <f>(cld_topo_canopy_sloped!H4-cld_topo_canopy_sloped!H5)/'843'!H4</f>
        <v>0.5262221889116004</v>
      </c>
      <c r="I23" s="12">
        <f>(cld_topo_canopy_sloped!I4-cld_topo_canopy_sloped!I5)/'843'!I4</f>
        <v>0.535249340300011</v>
      </c>
      <c r="J23" s="12">
        <f>(cld_topo_canopy_sloped!J4-cld_topo_canopy_sloped!J5)/'843'!J4</f>
        <v>0.6089526377814688</v>
      </c>
      <c r="K23" s="12">
        <f>(cld_topo_canopy_sloped!K4-cld_topo_canopy_sloped!K5)/'843'!K4</f>
        <v>0.6339831142759539</v>
      </c>
      <c r="L23" s="12">
        <f>(cld_topo_canopy_sloped!L4-cld_topo_canopy_sloped!L5)/'843'!L4</f>
        <v>0.49486499280503116</v>
      </c>
      <c r="M23" s="12">
        <f>(cld_topo_canopy_sloped!M4-cld_topo_canopy_sloped!M5)/'843'!M4</f>
        <v>0.4260360673457488</v>
      </c>
      <c r="N23" s="5" t="s">
        <v>118</v>
      </c>
    </row>
    <row r="24" spans="1:14" ht="11.25">
      <c r="A24" s="4" t="s">
        <v>83</v>
      </c>
      <c r="B24" s="12">
        <f>(cld_topo_canopy_sloped!B4-cld_topo_canopy_sloped!B10)/'843'!B4</f>
        <v>0.5472897332090434</v>
      </c>
      <c r="C24" s="12">
        <f>(cld_topo_canopy_sloped!C4-cld_topo_canopy_sloped!C10)/'843'!C4</f>
        <v>0.5825109832771683</v>
      </c>
      <c r="D24" s="12">
        <f>(cld_topo_canopy_sloped!D4-cld_topo_canopy_sloped!D10)/'843'!D4</f>
        <v>0.6304193286079492</v>
      </c>
      <c r="E24" s="12">
        <f>(cld_topo_canopy_sloped!E4-cld_topo_canopy_sloped!E10)/'843'!E4</f>
        <v>0.6698240246147377</v>
      </c>
      <c r="F24" s="12">
        <f>(cld_topo_canopy_sloped!F4-cld_topo_canopy_sloped!F10)/'843'!F4</f>
        <v>0.6308995160805769</v>
      </c>
      <c r="G24" s="12">
        <f>(cld_topo_canopy_sloped!G4-cld_topo_canopy_sloped!G10)/'843'!G4</f>
        <v>0.617006057069771</v>
      </c>
      <c r="H24" s="12">
        <f>(cld_topo_canopy_sloped!H4-cld_topo_canopy_sloped!H10)/'843'!H4</f>
        <v>0.6176719556591496</v>
      </c>
      <c r="I24" s="12">
        <f>(cld_topo_canopy_sloped!I4-cld_topo_canopy_sloped!I10)/'843'!I4</f>
        <v>0.6474342102141918</v>
      </c>
      <c r="J24" s="12">
        <f>(cld_topo_canopy_sloped!J4-cld_topo_canopy_sloped!J10)/'843'!J4</f>
        <v>0.6909621142935316</v>
      </c>
      <c r="K24" s="12">
        <f>(cld_topo_canopy_sloped!K4-cld_topo_canopy_sloped!K10)/'843'!K4</f>
        <v>0.6334013517075593</v>
      </c>
      <c r="L24" s="12">
        <f>(cld_topo_canopy_sloped!L4-cld_topo_canopy_sloped!L10)/'843'!L4</f>
        <v>0.5586328089781193</v>
      </c>
      <c r="M24" s="12">
        <f>(cld_topo_canopy_sloped!M4-cld_topo_canopy_sloped!M10)/'843'!M4</f>
        <v>0.5437389293275503</v>
      </c>
      <c r="N24" s="5" t="s">
        <v>118</v>
      </c>
    </row>
    <row r="25" spans="1:14" ht="11.25">
      <c r="A25" s="4" t="s">
        <v>84</v>
      </c>
      <c r="B25" s="12">
        <f>(cld_topo_canopy_sloped!B4-cld_topo_canopy_sloped!B11)/'843'!B4</f>
        <v>0.5351259980317513</v>
      </c>
      <c r="C25" s="12">
        <f>(cld_topo_canopy_sloped!C4-cld_topo_canopy_sloped!C11)/'843'!C4</f>
        <v>0.6341547095697149</v>
      </c>
      <c r="D25" s="12">
        <f>(cld_topo_canopy_sloped!D4-cld_topo_canopy_sloped!D11)/'843'!D4</f>
        <v>0.6989906214882496</v>
      </c>
      <c r="E25" s="12">
        <f>(cld_topo_canopy_sloped!E4-cld_topo_canopy_sloped!E11)/'843'!E4</f>
        <v>0.7160585001255318</v>
      </c>
      <c r="F25" s="12">
        <f>(cld_topo_canopy_sloped!F4-cld_topo_canopy_sloped!F11)/'843'!F4</f>
        <v>0.6727074698578702</v>
      </c>
      <c r="G25" s="12">
        <f>(cld_topo_canopy_sloped!G4-cld_topo_canopy_sloped!G11)/'843'!G4</f>
        <v>0.6592907479703853</v>
      </c>
      <c r="H25" s="12">
        <f>(cld_topo_canopy_sloped!H4-cld_topo_canopy_sloped!H11)/'843'!H4</f>
        <v>0.6688542856564843</v>
      </c>
      <c r="I25" s="12">
        <f>(cld_topo_canopy_sloped!I4-cld_topo_canopy_sloped!I11)/'843'!I4</f>
        <v>0.6930741846943376</v>
      </c>
      <c r="J25" s="12">
        <f>(cld_topo_canopy_sloped!J4-cld_topo_canopy_sloped!J11)/'843'!J4</f>
        <v>0.7505470210756479</v>
      </c>
      <c r="K25" s="12">
        <f>(cld_topo_canopy_sloped!K4-cld_topo_canopy_sloped!K11)/'843'!K4</f>
        <v>0.7086434127023615</v>
      </c>
      <c r="L25" s="12">
        <f>(cld_topo_canopy_sloped!L4-cld_topo_canopy_sloped!L11)/'843'!L4</f>
        <v>0.5804577746420586</v>
      </c>
      <c r="M25" s="12">
        <f>(cld_topo_canopy_sloped!M4-cld_topo_canopy_sloped!M11)/'843'!M4</f>
        <v>0.5220068874170863</v>
      </c>
      <c r="N25" s="5" t="s">
        <v>118</v>
      </c>
    </row>
    <row r="26" spans="1:14" ht="11.25">
      <c r="A26" s="4" t="s">
        <v>85</v>
      </c>
      <c r="B26" s="12">
        <f>(cld_topo_canopy_sloped!B5-cld_topo_canopy_sloped!B15)/'843'!B4</f>
        <v>0.12350316250939827</v>
      </c>
      <c r="C26" s="12">
        <f>(cld_topo_canopy_sloped!C5-cld_topo_canopy_sloped!C15)/'843'!C4</f>
        <v>0.1324315474954075</v>
      </c>
      <c r="D26" s="12">
        <f>(cld_topo_canopy_sloped!D5-cld_topo_canopy_sloped!D15)/'843'!D4</f>
        <v>0.11819956951856816</v>
      </c>
      <c r="E26" s="12">
        <f>(cld_topo_canopy_sloped!E5-cld_topo_canopy_sloped!E15)/'843'!E4</f>
        <v>0.18928476973368116</v>
      </c>
      <c r="F26" s="12">
        <f>(cld_topo_canopy_sloped!F5-cld_topo_canopy_sloped!F15)/'843'!F4</f>
        <v>0.24045216083543908</v>
      </c>
      <c r="G26" s="12">
        <f>(cld_topo_canopy_sloped!G5-cld_topo_canopy_sloped!G15)/'843'!G4</f>
        <v>0.25784849153584927</v>
      </c>
      <c r="H26" s="12">
        <f>(cld_topo_canopy_sloped!H5-cld_topo_canopy_sloped!H15)/'843'!H4</f>
        <v>0.25640347070105324</v>
      </c>
      <c r="I26" s="12">
        <f>(cld_topo_canopy_sloped!I5-cld_topo_canopy_sloped!I15)/'843'!I4</f>
        <v>0.23866637640926963</v>
      </c>
      <c r="J26" s="12">
        <f>(cld_topo_canopy_sloped!J5-cld_topo_canopy_sloped!J15)/'843'!J4</f>
        <v>0.17238961571663874</v>
      </c>
      <c r="K26" s="12">
        <f>(cld_topo_canopy_sloped!K5-cld_topo_canopy_sloped!K15)/'843'!K4</f>
        <v>0.0989286442687165</v>
      </c>
      <c r="L26" s="12">
        <f>(cld_topo_canopy_sloped!L5-cld_topo_canopy_sloped!L15)/'843'!L4</f>
        <v>0.10434938548574835</v>
      </c>
      <c r="M26" s="12">
        <f>(cld_topo_canopy_sloped!M5-cld_topo_canopy_sloped!M15)/'843'!M4</f>
        <v>0.152627324595039</v>
      </c>
      <c r="N26" s="5" t="s">
        <v>118</v>
      </c>
    </row>
    <row r="27" spans="1:14" ht="11.25">
      <c r="A27" s="4" t="s">
        <v>132</v>
      </c>
      <c r="B27" s="12">
        <f>(cld_topo_canopy_sloped!B20-cld_topo_canopy_sloped!B5)/'843'!B4</f>
        <v>-0.1498337006069193</v>
      </c>
      <c r="C27" s="12">
        <f>(cld_topo_canopy_sloped!C20-cld_topo_canopy_sloped!C5)/'843'!C4</f>
        <v>-0.12883045244855285</v>
      </c>
      <c r="D27" s="12">
        <f>(cld_topo_canopy_sloped!D20-cld_topo_canopy_sloped!D5)/'843'!D4</f>
        <v>-0.09321406354613956</v>
      </c>
      <c r="E27" s="12">
        <f>(cld_topo_canopy_sloped!E20-cld_topo_canopy_sloped!E5)/'843'!E4</f>
        <v>-0.15925284863157602</v>
      </c>
      <c r="F27" s="12">
        <f>(cld_topo_canopy_sloped!F20-cld_topo_canopy_sloped!F5)/'843'!F4</f>
        <v>-0.21528091315882913</v>
      </c>
      <c r="G27" s="12">
        <f>(cld_topo_canopy_sloped!G20-cld_topo_canopy_sloped!G5)/'843'!G4</f>
        <v>-0.22106575108154083</v>
      </c>
      <c r="H27" s="12">
        <f>(cld_topo_canopy_sloped!H20-cld_topo_canopy_sloped!H5)/'843'!H4</f>
        <v>-0.2187309428149986</v>
      </c>
      <c r="I27" s="12">
        <f>(cld_topo_canopy_sloped!I20-cld_topo_canopy_sloped!I5)/'843'!I4</f>
        <v>-0.20665951996259885</v>
      </c>
      <c r="J27" s="12">
        <f>(cld_topo_canopy_sloped!J20-cld_topo_canopy_sloped!J5)/'843'!J4</f>
        <v>-0.13452765376476095</v>
      </c>
      <c r="K27" s="12">
        <f>(cld_topo_canopy_sloped!K20-cld_topo_canopy_sloped!K5)/'843'!K4</f>
        <v>-0.0880997894241231</v>
      </c>
      <c r="L27" s="12">
        <f>(cld_topo_canopy_sloped!L20-cld_topo_canopy_sloped!L5)/'843'!L4</f>
        <v>-0.130353335923009</v>
      </c>
      <c r="M27" s="12">
        <f>(cld_topo_canopy_sloped!M20-cld_topo_canopy_sloped!M5)/'843'!M4</f>
        <v>-0.14871187308558</v>
      </c>
      <c r="N27" s="5" t="s">
        <v>118</v>
      </c>
    </row>
    <row r="28" spans="1:14" ht="11.25">
      <c r="A28" s="4" t="s">
        <v>87</v>
      </c>
      <c r="B28" s="12">
        <f>(cld_topo_canopy_sloped!B5-cld_topo_canopy_sloped!B25)/'843'!B4</f>
        <v>0.1545133525264981</v>
      </c>
      <c r="C28" s="12">
        <f>(cld_topo_canopy_sloped!C5-cld_topo_canopy_sloped!C25)/'843'!C4</f>
        <v>0.12045400335284372</v>
      </c>
      <c r="D28" s="12">
        <f>(cld_topo_canopy_sloped!D5-cld_topo_canopy_sloped!D25)/'843'!D4</f>
        <v>0.0774255837619966</v>
      </c>
      <c r="E28" s="12">
        <f>(cld_topo_canopy_sloped!E5-cld_topo_canopy_sloped!E25)/'843'!E4</f>
        <v>0.10996527827741058</v>
      </c>
      <c r="F28" s="12">
        <f>(cld_topo_canopy_sloped!F5-cld_topo_canopy_sloped!F25)/'843'!F4</f>
        <v>0.19572268416415814</v>
      </c>
      <c r="G28" s="12">
        <f>(cld_topo_canopy_sloped!G5-cld_topo_canopy_sloped!G25)/'843'!G4</f>
        <v>0.1925130576554843</v>
      </c>
      <c r="H28" s="12">
        <f>(cld_topo_canopy_sloped!H5-cld_topo_canopy_sloped!H25)/'843'!H4</f>
        <v>0.185610574351599</v>
      </c>
      <c r="I28" s="12">
        <f>(cld_topo_canopy_sloped!I5-cld_topo_canopy_sloped!I25)/'843'!I4</f>
        <v>0.18637891324078443</v>
      </c>
      <c r="J28" s="12">
        <f>(cld_topo_canopy_sloped!J5-cld_topo_canopy_sloped!J25)/'843'!J4</f>
        <v>0.09167314376810755</v>
      </c>
      <c r="K28" s="12">
        <f>(cld_topo_canopy_sloped!K5-cld_topo_canopy_sloped!K25)/'843'!K4</f>
        <v>0.06999295006558096</v>
      </c>
      <c r="L28" s="12">
        <f>(cld_topo_canopy_sloped!L5-cld_topo_canopy_sloped!L25)/'843'!L4</f>
        <v>0.11379463372156833</v>
      </c>
      <c r="M28" s="12">
        <f>(cld_topo_canopy_sloped!M5-cld_topo_canopy_sloped!M25)/'843'!M4</f>
        <v>0.17357076365957153</v>
      </c>
      <c r="N28" s="5" t="s">
        <v>118</v>
      </c>
    </row>
    <row r="29" spans="1:14" ht="11.25">
      <c r="A29" s="4" t="s">
        <v>88</v>
      </c>
      <c r="B29" s="12">
        <f>(cld_topo_canopy_sloped!B6-cld_topo_canopy_sloped!B22)/'843'!B4</f>
        <v>0.6184551392113361</v>
      </c>
      <c r="C29" s="12">
        <f>(cld_topo_canopy_sloped!C6-cld_topo_canopy_sloped!C22)/'843'!C4</f>
        <v>0.6189561346850593</v>
      </c>
      <c r="D29" s="12">
        <f>(cld_topo_canopy_sloped!D6-cld_topo_canopy_sloped!D22)/'843'!D4</f>
        <v>0.620409795084929</v>
      </c>
      <c r="E29" s="12">
        <f>(cld_topo_canopy_sloped!E6-cld_topo_canopy_sloped!E22)/'843'!E4</f>
        <v>0.6772006945400467</v>
      </c>
      <c r="F29" s="12">
        <f>(cld_topo_canopy_sloped!F6-cld_topo_canopy_sloped!F22)/'843'!F4</f>
        <v>0.6991017003340966</v>
      </c>
      <c r="G29" s="12">
        <f>(cld_topo_canopy_sloped!G6-cld_topo_canopy_sloped!G22)/'843'!G4</f>
        <v>0.7278966689143151</v>
      </c>
      <c r="H29" s="12">
        <f>(cld_topo_canopy_sloped!H6-cld_topo_canopy_sloped!H22)/'843'!H4</f>
        <v>0.741505148589303</v>
      </c>
      <c r="I29" s="12">
        <f>(cld_topo_canopy_sloped!I6-cld_topo_canopy_sloped!I22)/'843'!I4</f>
        <v>0.7233286326724359</v>
      </c>
      <c r="J29" s="12">
        <f>(cld_topo_canopy_sloped!J6-cld_topo_canopy_sloped!J22)/'843'!J4</f>
        <v>0.684615571995132</v>
      </c>
      <c r="K29" s="12">
        <f>(cld_topo_canopy_sloped!K6-cld_topo_canopy_sloped!K22)/'843'!K4</f>
        <v>0.6131711840915324</v>
      </c>
      <c r="L29" s="12">
        <f>(cld_topo_canopy_sloped!L6-cld_topo_canopy_sloped!L22)/'843'!L4</f>
        <v>0.6109258541825325</v>
      </c>
      <c r="M29" s="12">
        <f>(cld_topo_canopy_sloped!M6-cld_topo_canopy_sloped!M22)/'843'!M4</f>
        <v>0.6089744110000651</v>
      </c>
      <c r="N29" s="5" t="s">
        <v>118</v>
      </c>
    </row>
    <row r="30" spans="1:14" ht="11.25">
      <c r="A30" s="4" t="s">
        <v>89</v>
      </c>
      <c r="B30" s="12">
        <f>(cld_topo_canopy_sloped!B7-cld_topo_canopy_sloped!B13)/'843'!B4</f>
        <v>0.7550412998264434</v>
      </c>
      <c r="C30" s="12">
        <f>(cld_topo_canopy_sloped!C7-cld_topo_canopy_sloped!C13)/'843'!C4</f>
        <v>0.7945624432983701</v>
      </c>
      <c r="D30" s="12">
        <f>(cld_topo_canopy_sloped!D7-cld_topo_canopy_sloped!D13)/'843'!D4</f>
        <v>0.8270171332775688</v>
      </c>
      <c r="E30" s="12">
        <f>(cld_topo_canopy_sloped!E7-cld_topo_canopy_sloped!E13)/'843'!E4</f>
        <v>0.8265968299074735</v>
      </c>
      <c r="F30" s="12">
        <f>(cld_topo_canopy_sloped!F7-cld_topo_canopy_sloped!F13)/'843'!F4</f>
        <v>0.7908358001042091</v>
      </c>
      <c r="G30" s="12">
        <f>(cld_topo_canopy_sloped!G7-cld_topo_canopy_sloped!G13)/'843'!G4</f>
        <v>0.7760804574999172</v>
      </c>
      <c r="H30" s="12">
        <f>(cld_topo_canopy_sloped!H7-cld_topo_canopy_sloped!H13)/'843'!H4</f>
        <v>0.7887412475475405</v>
      </c>
      <c r="I30" s="12">
        <f>(cld_topo_canopy_sloped!I7-cld_topo_canopy_sloped!I13)/'843'!I4</f>
        <v>0.8664416202834316</v>
      </c>
      <c r="J30" s="12">
        <f>(cld_topo_canopy_sloped!J7-cld_topo_canopy_sloped!J13)/'843'!J4</f>
        <v>0.9019153455352512</v>
      </c>
      <c r="K30" s="12">
        <f>(cld_topo_canopy_sloped!K7-cld_topo_canopy_sloped!K13)/'843'!K4</f>
        <v>0.8650336656495394</v>
      </c>
      <c r="L30" s="12">
        <f>(cld_topo_canopy_sloped!L7-cld_topo_canopy_sloped!L13)/'843'!L4</f>
        <v>0.8128589775768296</v>
      </c>
      <c r="M30" s="12">
        <f>(cld_topo_canopy_sloped!M7-cld_topo_canopy_sloped!M13)/'843'!M4</f>
        <v>0.7570397365781013</v>
      </c>
      <c r="N30" s="5" t="s">
        <v>118</v>
      </c>
    </row>
    <row r="31" spans="1:14" ht="11.25">
      <c r="A31" s="4" t="s">
        <v>90</v>
      </c>
      <c r="B31" s="12">
        <f>(cld_topo_canopy_sloped!B8-cld_topo_canopy_sloped!B29)/'843'!B4</f>
        <v>0.6809234659934</v>
      </c>
      <c r="C31" s="12">
        <f>(cld_topo_canopy_sloped!C8-cld_topo_canopy_sloped!C29)/'843'!C4</f>
        <v>0.7293483268797347</v>
      </c>
      <c r="D31" s="12">
        <f>(cld_topo_canopy_sloped!D8-cld_topo_canopy_sloped!D29)/'843'!D4</f>
        <v>0.7662050880358974</v>
      </c>
      <c r="E31" s="12">
        <f>(cld_topo_canopy_sloped!E8-cld_topo_canopy_sloped!E29)/'843'!E4</f>
        <v>0.786933789266359</v>
      </c>
      <c r="F31" s="12">
        <f>(cld_topo_canopy_sloped!F8-cld_topo_canopy_sloped!F29)/'843'!F4</f>
        <v>0.7426910924265183</v>
      </c>
      <c r="G31" s="12">
        <f>(cld_topo_canopy_sloped!G8-cld_topo_canopy_sloped!G29)/'843'!G4</f>
        <v>0.7012893640812267</v>
      </c>
      <c r="H31" s="12">
        <f>(cld_topo_canopy_sloped!H8-cld_topo_canopy_sloped!H29)/'843'!H4</f>
        <v>0.701998457381946</v>
      </c>
      <c r="I31" s="12">
        <f>(cld_topo_canopy_sloped!I8-cld_topo_canopy_sloped!I29)/'843'!I4</f>
        <v>0.7598778080316847</v>
      </c>
      <c r="J31" s="12">
        <f>(cld_topo_canopy_sloped!J8-cld_topo_canopy_sloped!J29)/'843'!J4</f>
        <v>0.8046744649422527</v>
      </c>
      <c r="K31" s="12">
        <f>(cld_topo_canopy_sloped!K8-cld_topo_canopy_sloped!K29)/'843'!K4</f>
        <v>0.758108332582199</v>
      </c>
      <c r="L31" s="12">
        <f>(cld_topo_canopy_sloped!L8-cld_topo_canopy_sloped!L29)/'843'!L4</f>
        <v>0.7190432549126367</v>
      </c>
      <c r="M31" s="12">
        <f>(cld_topo_canopy_sloped!M8-cld_topo_canopy_sloped!M29)/'843'!M4</f>
        <v>0.671775276514107</v>
      </c>
      <c r="N31" s="5" t="s">
        <v>118</v>
      </c>
    </row>
    <row r="32" spans="1:14" ht="11.25">
      <c r="A32" s="4" t="s">
        <v>91</v>
      </c>
      <c r="B32" s="12">
        <f>(cld_topo_canopy_sloped!B9-cld_topo_canopy_sloped!B12)/'843'!B4</f>
        <v>0.3128973111147747</v>
      </c>
      <c r="C32" s="12">
        <f>(cld_topo_canopy_sloped!C9-cld_topo_canopy_sloped!C12)/'843'!C4</f>
        <v>0.2994139758373722</v>
      </c>
      <c r="D32" s="12">
        <f>(cld_topo_canopy_sloped!D9-cld_topo_canopy_sloped!D12)/'843'!D4</f>
        <v>0.31820853453253184</v>
      </c>
      <c r="E32" s="12">
        <f>(cld_topo_canopy_sloped!E9-cld_topo_canopy_sloped!E12)/'843'!E4</f>
        <v>0.3423080231974103</v>
      </c>
      <c r="F32" s="12">
        <f>(cld_topo_canopy_sloped!F9-cld_topo_canopy_sloped!F12)/'843'!F4</f>
        <v>0.3410880642295556</v>
      </c>
      <c r="G32" s="12">
        <f>(cld_topo_canopy_sloped!G9-cld_topo_canopy_sloped!G12)/'843'!G4</f>
        <v>0.46566070107135477</v>
      </c>
      <c r="H32" s="12">
        <f>(cld_topo_canopy_sloped!H9-cld_topo_canopy_sloped!H12)/'843'!H4</f>
        <v>0.4693993524612079</v>
      </c>
      <c r="I32" s="12">
        <f>(cld_topo_canopy_sloped!I9-cld_topo_canopy_sloped!I12)/'843'!I4</f>
        <v>0.34986933502553796</v>
      </c>
      <c r="J32" s="12">
        <f>(cld_topo_canopy_sloped!J9-cld_topo_canopy_sloped!J12)/'843'!J4</f>
        <v>0.36780628818832484</v>
      </c>
      <c r="K32" s="12">
        <f>(cld_topo_canopy_sloped!K9-cld_topo_canopy_sloped!K12)/'843'!K4</f>
        <v>0.3197851649923698</v>
      </c>
      <c r="L32" s="12">
        <f>(cld_topo_canopy_sloped!L9-cld_topo_canopy_sloped!L12)/'843'!L4</f>
        <v>0.29609348213838005</v>
      </c>
      <c r="M32" s="12">
        <f>(cld_topo_canopy_sloped!M9-cld_topo_canopy_sloped!M12)/'843'!M4</f>
        <v>0.30264152990660265</v>
      </c>
      <c r="N32" s="5" t="s">
        <v>118</v>
      </c>
    </row>
    <row r="33" spans="1:14" ht="11.25">
      <c r="A33" s="4" t="s">
        <v>92</v>
      </c>
      <c r="B33" s="12">
        <f>(cld_topo_canopy_sloped!B9-cld_topo_canopy_sloped!B23)/'843'!B4</f>
        <v>0.25223665198620693</v>
      </c>
      <c r="C33" s="12">
        <f>(cld_topo_canopy_sloped!C9-cld_topo_canopy_sloped!C23)/'843'!C4</f>
        <v>0.2055149283986657</v>
      </c>
      <c r="D33" s="12">
        <f>(cld_topo_canopy_sloped!D9-cld_topo_canopy_sloped!D23)/'843'!D4</f>
        <v>0.16546889950384697</v>
      </c>
      <c r="E33" s="12">
        <f>(cld_topo_canopy_sloped!E9-cld_topo_canopy_sloped!E23)/'843'!E4</f>
        <v>0.1928427988979517</v>
      </c>
      <c r="F33" s="12">
        <f>(cld_topo_canopy_sloped!F9-cld_topo_canopy_sloped!F23)/'843'!F4</f>
        <v>0.27992444659116655</v>
      </c>
      <c r="G33" s="12">
        <f>(cld_topo_canopy_sloped!G9-cld_topo_canopy_sloped!G23)/'843'!G4</f>
        <v>0.4188137785561676</v>
      </c>
      <c r="H33" s="12">
        <f>(cld_topo_canopy_sloped!H9-cld_topo_canopy_sloped!H23)/'843'!H4</f>
        <v>0.4240243557566832</v>
      </c>
      <c r="I33" s="12">
        <f>(cld_topo_canopy_sloped!I9-cld_topo_canopy_sloped!I23)/'843'!I4</f>
        <v>0.28274841696998204</v>
      </c>
      <c r="J33" s="12">
        <f>(cld_topo_canopy_sloped!J9-cld_topo_canopy_sloped!J23)/'843'!J4</f>
        <v>0.1802526661460894</v>
      </c>
      <c r="K33" s="12">
        <f>(cld_topo_canopy_sloped!K9-cld_topo_canopy_sloped!K23)/'843'!K4</f>
        <v>0.1491208728836978</v>
      </c>
      <c r="L33" s="12">
        <f>(cld_topo_canopy_sloped!L9-cld_topo_canopy_sloped!L23)/'843'!L4</f>
        <v>0.2104502394688568</v>
      </c>
      <c r="M33" s="12">
        <f>(cld_topo_canopy_sloped!M9-cld_topo_canopy_sloped!M23)/'843'!M4</f>
        <v>0.23550122909014118</v>
      </c>
      <c r="N33" s="5" t="s">
        <v>118</v>
      </c>
    </row>
    <row r="34" spans="1:14" ht="11.25">
      <c r="A34" s="4" t="s">
        <v>134</v>
      </c>
      <c r="B34" s="12">
        <f>(cld_topo_canopy_sloped!B20-cld_topo_canopy_sloped!B10)/'843'!B4</f>
        <v>-0.04098331048923662</v>
      </c>
      <c r="C34" s="12">
        <f>(cld_topo_canopy_sloped!C20-cld_topo_canopy_sloped!C10)/'843'!C4</f>
        <v>-0.0805068226096406</v>
      </c>
      <c r="D34" s="12">
        <f>(cld_topo_canopy_sloped!D20-cld_topo_canopy_sloped!D10)/'843'!D4</f>
        <v>-0.07759394316332478</v>
      </c>
      <c r="E34" s="12">
        <f>(cld_topo_canopy_sloped!E20-cld_topo_canopy_sloped!E10)/'843'!E4</f>
        <v>-0.05223233669435969</v>
      </c>
      <c r="F34" s="12">
        <f>(cld_topo_canopy_sloped!F20-cld_topo_canopy_sloped!F10)/'843'!F4</f>
        <v>-0.08489472660952244</v>
      </c>
      <c r="G34" s="12">
        <f>(cld_topo_canopy_sloped!G20-cld_topo_canopy_sloped!G10)/'843'!G4</f>
        <v>-0.11499883797872118</v>
      </c>
      <c r="H34" s="12">
        <f>(cld_topo_canopy_sloped!H20-cld_topo_canopy_sloped!H10)/'843'!H4</f>
        <v>-0.12728117606744946</v>
      </c>
      <c r="I34" s="12">
        <f>(cld_topo_canopy_sloped!I20-cld_topo_canopy_sloped!I10)/'843'!I4</f>
        <v>-0.09447465004841812</v>
      </c>
      <c r="J34" s="12">
        <f>(cld_topo_canopy_sloped!J20-cld_topo_canopy_sloped!J10)/'843'!J4</f>
        <v>-0.05251817725269823</v>
      </c>
      <c r="K34" s="12">
        <f>(cld_topo_canopy_sloped!K20-cld_topo_canopy_sloped!K10)/'843'!K4</f>
        <v>-0.08868155199251779</v>
      </c>
      <c r="L34" s="12">
        <f>(cld_topo_canopy_sloped!L20-cld_topo_canopy_sloped!L10)/'843'!L4</f>
        <v>-0.06658551974992086</v>
      </c>
      <c r="M34" s="12">
        <f>(cld_topo_canopy_sloped!M20-cld_topo_canopy_sloped!M10)/'843'!M4</f>
        <v>-0.031009011103778517</v>
      </c>
      <c r="N34" s="5" t="s">
        <v>118</v>
      </c>
    </row>
    <row r="35" spans="1:14" ht="11.25">
      <c r="A35" s="4" t="s">
        <v>94</v>
      </c>
      <c r="B35" s="12">
        <f>(cld_topo_canopy_sloped!B10-cld_topo_canopy_sloped!B15)/'843'!B4</f>
        <v>0.014652772391715599</v>
      </c>
      <c r="C35" s="12">
        <f>(cld_topo_canopy_sloped!C10-cld_topo_canopy_sloped!C15)/'843'!C4</f>
        <v>0.08410791765649525</v>
      </c>
      <c r="D35" s="12">
        <f>(cld_topo_canopy_sloped!D10-cld_topo_canopy_sloped!D15)/'843'!D4</f>
        <v>0.10257944913575338</v>
      </c>
      <c r="E35" s="12">
        <f>(cld_topo_canopy_sloped!E10-cld_topo_canopy_sloped!E15)/'843'!E4</f>
        <v>0.08226425779646483</v>
      </c>
      <c r="F35" s="12">
        <f>(cld_topo_canopy_sloped!F10-cld_topo_canopy_sloped!F15)/'843'!F4</f>
        <v>0.11006597428613239</v>
      </c>
      <c r="G35" s="12">
        <f>(cld_topo_canopy_sloped!G10-cld_topo_canopy_sloped!G15)/'843'!G4</f>
        <v>0.15178157843302958</v>
      </c>
      <c r="H35" s="12">
        <f>(cld_topo_canopy_sloped!H10-cld_topo_canopy_sloped!H15)/'843'!H4</f>
        <v>0.16495370395350414</v>
      </c>
      <c r="I35" s="12">
        <f>(cld_topo_canopy_sloped!I10-cld_topo_canopy_sloped!I15)/'843'!I4</f>
        <v>0.1264815064950889</v>
      </c>
      <c r="J35" s="12">
        <f>(cld_topo_canopy_sloped!J10-cld_topo_canopy_sloped!J15)/'843'!J4</f>
        <v>0.09038013920457601</v>
      </c>
      <c r="K35" s="12">
        <f>(cld_topo_canopy_sloped!K10-cld_topo_canopy_sloped!K15)/'843'!K4</f>
        <v>0.09951040683711118</v>
      </c>
      <c r="L35" s="12">
        <f>(cld_topo_canopy_sloped!L10-cld_topo_canopy_sloped!L15)/'843'!L4</f>
        <v>0.04058156931266022</v>
      </c>
      <c r="M35" s="12">
        <f>(cld_topo_canopy_sloped!M10-cld_topo_canopy_sloped!M15)/'843'!M4</f>
        <v>0.03492446261323751</v>
      </c>
      <c r="N35" s="5" t="s">
        <v>118</v>
      </c>
    </row>
    <row r="36" spans="1:14" ht="11.25">
      <c r="A36" s="4" t="s">
        <v>95</v>
      </c>
      <c r="B36" s="12">
        <f>(cld_topo_canopy_sloped!B10-cld_topo_canopy_sloped!B25)/'843'!B4</f>
        <v>0.045662962408815407</v>
      </c>
      <c r="C36" s="12">
        <f>(cld_topo_canopy_sloped!C10-cld_topo_canopy_sloped!C25)/'843'!C4</f>
        <v>0.07213037351393148</v>
      </c>
      <c r="D36" s="12">
        <f>(cld_topo_canopy_sloped!D10-cld_topo_canopy_sloped!D25)/'843'!D4</f>
        <v>0.061805463379181816</v>
      </c>
      <c r="E36" s="12">
        <f>(cld_topo_canopy_sloped!E10-cld_topo_canopy_sloped!E25)/'843'!E4</f>
        <v>0.0029447663401942535</v>
      </c>
      <c r="F36" s="12">
        <f>(cld_topo_canopy_sloped!F10-cld_topo_canopy_sloped!F25)/'843'!F4</f>
        <v>0.06533649761485145</v>
      </c>
      <c r="G36" s="12">
        <f>(cld_topo_canopy_sloped!G10-cld_topo_canopy_sloped!G25)/'843'!G4</f>
        <v>0.08644614455266461</v>
      </c>
      <c r="H36" s="12">
        <f>(cld_topo_canopy_sloped!H10-cld_topo_canopy_sloped!H25)/'843'!H4</f>
        <v>0.09416080760404988</v>
      </c>
      <c r="I36" s="12">
        <f>(cld_topo_canopy_sloped!I10-cld_topo_canopy_sloped!I25)/'843'!I4</f>
        <v>0.07419404332660372</v>
      </c>
      <c r="J36" s="12">
        <f>(cld_topo_canopy_sloped!J10-cld_topo_canopy_sloped!J25)/'843'!J4</f>
        <v>0.009663667256044823</v>
      </c>
      <c r="K36" s="12">
        <f>(cld_topo_canopy_sloped!K10-cld_topo_canopy_sloped!K25)/'843'!K4</f>
        <v>0.07057471263397563</v>
      </c>
      <c r="L36" s="12">
        <f>(cld_topo_canopy_sloped!L10-cld_topo_canopy_sloped!L25)/'843'!L4</f>
        <v>0.05002681754848019</v>
      </c>
      <c r="M36" s="12">
        <f>(cld_topo_canopy_sloped!M10-cld_topo_canopy_sloped!M25)/'843'!M4</f>
        <v>0.05586790167777002</v>
      </c>
      <c r="N36" s="5" t="s">
        <v>118</v>
      </c>
    </row>
    <row r="37" spans="1:14" ht="11.25">
      <c r="A37" s="4" t="s">
        <v>96</v>
      </c>
      <c r="B37" s="12">
        <f>(cld_topo_canopy_sloped!B11-cld_topo_canopy_sloped!B15)/'843'!B4</f>
        <v>0.026816507569007657</v>
      </c>
      <c r="C37" s="12">
        <f>(cld_topo_canopy_sloped!C11-cld_topo_canopy_sloped!C15)/'843'!C4</f>
        <v>0.032464191363948666</v>
      </c>
      <c r="D37" s="12">
        <f>(cld_topo_canopy_sloped!D11-cld_topo_canopy_sloped!D15)/'843'!D4</f>
        <v>0.03400815625545311</v>
      </c>
      <c r="E37" s="12">
        <f>(cld_topo_canopy_sloped!E11-cld_topo_canopy_sloped!E15)/'843'!E4</f>
        <v>0.03602978228567066</v>
      </c>
      <c r="F37" s="12">
        <f>(cld_topo_canopy_sloped!F11-cld_topo_canopy_sloped!F15)/'843'!F4</f>
        <v>0.06825802050883908</v>
      </c>
      <c r="G37" s="12">
        <f>(cld_topo_canopy_sloped!G11-cld_topo_canopy_sloped!G15)/'843'!G4</f>
        <v>0.1094968875324152</v>
      </c>
      <c r="H37" s="12">
        <f>(cld_topo_canopy_sloped!H11-cld_topo_canopy_sloped!H15)/'843'!H4</f>
        <v>0.11377137395616932</v>
      </c>
      <c r="I37" s="12">
        <f>(cld_topo_canopy_sloped!I11-cld_topo_canopy_sloped!I15)/'843'!I4</f>
        <v>0.080841532014943</v>
      </c>
      <c r="J37" s="12">
        <f>(cld_topo_canopy_sloped!J11-cld_topo_canopy_sloped!J15)/'843'!J4</f>
        <v>0.030795232422459688</v>
      </c>
      <c r="K37" s="12">
        <f>(cld_topo_canopy_sloped!K11-cld_topo_canopy_sloped!K15)/'843'!K4</f>
        <v>0.024268345842308903</v>
      </c>
      <c r="L37" s="12">
        <f>(cld_topo_canopy_sloped!L11-cld_topo_canopy_sloped!L15)/'843'!L4</f>
        <v>0.018756603648720935</v>
      </c>
      <c r="M37" s="12">
        <f>(cld_topo_canopy_sloped!M11-cld_topo_canopy_sloped!M15)/'843'!M4</f>
        <v>0.05665650452370143</v>
      </c>
      <c r="N37" s="5" t="s">
        <v>118</v>
      </c>
    </row>
    <row r="38" spans="1:14" ht="11.25">
      <c r="A38" s="4" t="s">
        <v>136</v>
      </c>
      <c r="B38" s="12">
        <f>(cld_topo_canopy_sloped!B20-cld_topo_canopy_sloped!B11)/'843'!B4</f>
        <v>-0.053147045666528676</v>
      </c>
      <c r="C38" s="12">
        <f>(cld_topo_canopy_sloped!C20-cld_topo_canopy_sloped!C11)/'843'!C4</f>
        <v>-0.028863096317094005</v>
      </c>
      <c r="D38" s="12">
        <f>(cld_topo_canopy_sloped!D20-cld_topo_canopy_sloped!D11)/'843'!D4</f>
        <v>-0.009022650283024503</v>
      </c>
      <c r="E38" s="12">
        <f>(cld_topo_canopy_sloped!E20-cld_topo_canopy_sloped!E11)/'843'!E4</f>
        <v>-0.00599786118356552</v>
      </c>
      <c r="F38" s="12">
        <f>(cld_topo_canopy_sloped!F20-cld_topo_canopy_sloped!F11)/'843'!F4</f>
        <v>-0.043086772832229135</v>
      </c>
      <c r="G38" s="12">
        <f>(cld_topo_canopy_sloped!G20-cld_topo_canopy_sloped!G11)/'843'!G4</f>
        <v>-0.07271414707810678</v>
      </c>
      <c r="H38" s="12">
        <f>(cld_topo_canopy_sloped!H20-cld_topo_canopy_sloped!H11)/'843'!H4</f>
        <v>-0.07609884607011465</v>
      </c>
      <c r="I38" s="12">
        <f>(cld_topo_canopy_sloped!I20-cld_topo_canopy_sloped!I11)/'843'!I4</f>
        <v>-0.04883467556827222</v>
      </c>
      <c r="J38" s="12">
        <f>(cld_topo_canopy_sloped!J20-cld_topo_canopy_sloped!J11)/'843'!J4</f>
        <v>0.0070667295294180935</v>
      </c>
      <c r="K38" s="12">
        <f>(cld_topo_canopy_sloped!K20-cld_topo_canopy_sloped!K11)/'843'!K4</f>
        <v>-0.013439490997715502</v>
      </c>
      <c r="L38" s="12">
        <f>(cld_topo_canopy_sloped!L20-cld_topo_canopy_sloped!L11)/'843'!L4</f>
        <v>-0.04476055408598157</v>
      </c>
      <c r="M38" s="12">
        <f>(cld_topo_canopy_sloped!M20-cld_topo_canopy_sloped!M11)/'843'!M4</f>
        <v>-0.05274105301424244</v>
      </c>
      <c r="N38" s="5" t="s">
        <v>118</v>
      </c>
    </row>
    <row r="39" spans="1:14" ht="11.25">
      <c r="A39" s="4" t="s">
        <v>126</v>
      </c>
      <c r="B39" s="12">
        <f>(cld_topo_canopy_sloped!B29-cld_topo_canopy_sloped!B13)/'843'!B4</f>
        <v>-0.01630826828927169</v>
      </c>
      <c r="C39" s="12">
        <f>(cld_topo_canopy_sloped!C29-cld_topo_canopy_sloped!C13)/'843'!C4</f>
        <v>-0.03779488471685883</v>
      </c>
      <c r="D39" s="12">
        <f>(cld_topo_canopy_sloped!D29-cld_topo_canopy_sloped!D13)/'843'!D4</f>
        <v>-0.03068865339940699</v>
      </c>
      <c r="E39" s="12">
        <f>(cld_topo_canopy_sloped!E29-cld_topo_canopy_sloped!E13)/'843'!E4</f>
        <v>-0.011556066526381976</v>
      </c>
      <c r="F39" s="12">
        <f>(cld_topo_canopy_sloped!F29-cld_topo_canopy_sloped!F13)/'843'!F4</f>
        <v>0.01124089812001997</v>
      </c>
      <c r="G39" s="12">
        <f>(cld_topo_canopy_sloped!G29-cld_topo_canopy_sloped!G13)/'843'!G4</f>
        <v>0.012811633892596831</v>
      </c>
      <c r="H39" s="12">
        <f>(cld_topo_canopy_sloped!H29-cld_topo_canopy_sloped!H13)/'843'!H4</f>
        <v>0.007251705928369837</v>
      </c>
      <c r="I39" s="12">
        <f>(cld_topo_canopy_sloped!I29-cld_topo_canopy_sloped!I13)/'843'!I4</f>
        <v>0.02397177165778064</v>
      </c>
      <c r="J39" s="12">
        <f>(cld_topo_canopy_sloped!J29-cld_topo_canopy_sloped!J13)/'843'!J4</f>
        <v>-0.02128383567868303</v>
      </c>
      <c r="K39" s="12">
        <f>(cld_topo_canopy_sloped!K29-cld_topo_canopy_sloped!K13)/'843'!K4</f>
        <v>-0.04564740210018669</v>
      </c>
      <c r="L39" s="12">
        <f>(cld_topo_canopy_sloped!L29-cld_topo_canopy_sloped!L13)/'843'!L4</f>
        <v>-0.011863255576660441</v>
      </c>
      <c r="M39" s="12">
        <f>(cld_topo_canopy_sloped!M29-cld_topo_canopy_sloped!M13)/'843'!M4</f>
        <v>-0.02768147675379849</v>
      </c>
      <c r="N39" s="5" t="s">
        <v>118</v>
      </c>
    </row>
    <row r="40" spans="1:14" ht="11.25">
      <c r="A40" s="4" t="s">
        <v>99</v>
      </c>
      <c r="B40" s="12">
        <f>(cld_topo_canopy_sloped!B14-cld_topo_canopy_sloped!B12)/'843'!B4</f>
        <v>0.0726704334544506</v>
      </c>
      <c r="C40" s="12">
        <f>(cld_topo_canopy_sloped!C14-cld_topo_canopy_sloped!C12)/'843'!C4</f>
        <v>0.014739078078529068</v>
      </c>
      <c r="D40" s="12">
        <f>(cld_topo_canopy_sloped!D14-cld_topo_canopy_sloped!D12)/'843'!D4</f>
        <v>0.010919004737868292</v>
      </c>
      <c r="E40" s="12">
        <f>(cld_topo_canopy_sloped!E14-cld_topo_canopy_sloped!E12)/'843'!E4</f>
        <v>0.02786218496005153</v>
      </c>
      <c r="F40" s="12">
        <f>(cld_topo_canopy_sloped!F14-cld_topo_canopy_sloped!F12)/'843'!F4</f>
        <v>0.006525899397081776</v>
      </c>
      <c r="G40" s="12">
        <f>(cld_topo_canopy_sloped!G14-cld_topo_canopy_sloped!G12)/'843'!G4</f>
        <v>0.009436239334417035</v>
      </c>
      <c r="H40" s="12">
        <f>(cld_topo_canopy_sloped!H14-cld_topo_canopy_sloped!H12)/'843'!H4</f>
        <v>0.006856889769198666</v>
      </c>
      <c r="I40" s="12">
        <f>(cld_topo_canopy_sloped!I14-cld_topo_canopy_sloped!I12)/'843'!I4</f>
        <v>0.007048722704505567</v>
      </c>
      <c r="J40" s="12">
        <f>(cld_topo_canopy_sloped!J14-cld_topo_canopy_sloped!J12)/'843'!J4</f>
        <v>0.035681273643777975</v>
      </c>
      <c r="K40" s="12">
        <f>(cld_topo_canopy_sloped!K14-cld_topo_canopy_sloped!K12)/'843'!K4</f>
        <v>0.017675983749040943</v>
      </c>
      <c r="L40" s="12">
        <f>(cld_topo_canopy_sloped!L14-cld_topo_canopy_sloped!L12)/'843'!L4</f>
        <v>0.03635027078715451</v>
      </c>
      <c r="M40" s="12">
        <f>(cld_topo_canopy_sloped!M14-cld_topo_canopy_sloped!M12)/'843'!M4</f>
        <v>0.10686943958143848</v>
      </c>
      <c r="N40" s="5" t="s">
        <v>118</v>
      </c>
    </row>
    <row r="41" spans="1:14" ht="11.25">
      <c r="A41" s="4" t="s">
        <v>100</v>
      </c>
      <c r="B41" s="12">
        <f>(cld_topo_canopy_sloped!B17-cld_topo_canopy_sloped!B22)/'843'!B4</f>
        <v>0.0478848399615577</v>
      </c>
      <c r="C41" s="12">
        <f>(cld_topo_canopy_sloped!C17-cld_topo_canopy_sloped!C22)/'843'!C4</f>
        <v>0.023331205283537118</v>
      </c>
      <c r="D41" s="12">
        <f>(cld_topo_canopy_sloped!D17-cld_topo_canopy_sloped!D22)/'843'!D4</f>
        <v>-0.0295606953342936</v>
      </c>
      <c r="E41" s="12">
        <f>(cld_topo_canopy_sloped!E17-cld_topo_canopy_sloped!E22)/'843'!E4</f>
        <v>-0.0005981081977248441</v>
      </c>
      <c r="F41" s="12">
        <f>(cld_topo_canopy_sloped!F17-cld_topo_canopy_sloped!F22)/'843'!F4</f>
        <v>0.025405301690785385</v>
      </c>
      <c r="G41" s="12">
        <f>(cld_topo_canopy_sloped!G17-cld_topo_canopy_sloped!G22)/'843'!G4</f>
        <v>0.04242716860061309</v>
      </c>
      <c r="H41" s="12">
        <f>(cld_topo_canopy_sloped!H17-cld_topo_canopy_sloped!H22)/'843'!H4</f>
        <v>0.03666102344580236</v>
      </c>
      <c r="I41" s="12">
        <f>(cld_topo_canopy_sloped!I17-cld_topo_canopy_sloped!I22)/'843'!I4</f>
        <v>0.012933428690873331</v>
      </c>
      <c r="J41" s="12">
        <f>(cld_topo_canopy_sloped!J17-cld_topo_canopy_sloped!J22)/'843'!J4</f>
        <v>-0.019941611712837485</v>
      </c>
      <c r="K41" s="12">
        <f>(cld_topo_canopy_sloped!K17-cld_topo_canopy_sloped!K22)/'843'!K4</f>
        <v>-0.045230342159319835</v>
      </c>
      <c r="L41" s="12">
        <f>(cld_topo_canopy_sloped!L17-cld_topo_canopy_sloped!L22)/'843'!L4</f>
        <v>0.025282745637760323</v>
      </c>
      <c r="M41" s="12">
        <f>(cld_topo_canopy_sloped!M17-cld_topo_canopy_sloped!M22)/'843'!M4</f>
        <v>0.04769746156901617</v>
      </c>
      <c r="N41" s="5" t="s">
        <v>118</v>
      </c>
    </row>
    <row r="42" spans="1:14" ht="11.25">
      <c r="A42" s="4" t="s">
        <v>101</v>
      </c>
      <c r="B42" s="12">
        <f>(cld_topo_canopy_sloped!B17-cld_topo_canopy_sloped!B23)/'843'!B4</f>
        <v>0.04046886922782302</v>
      </c>
      <c r="C42" s="12">
        <f>(cld_topo_canopy_sloped!C17-cld_topo_canopy_sloped!C23)/'843'!C4</f>
        <v>0.006162726454453027</v>
      </c>
      <c r="D42" s="12">
        <f>(cld_topo_canopy_sloped!D17-cld_topo_canopy_sloped!D23)/'843'!D4</f>
        <v>-0.0647682425229324</v>
      </c>
      <c r="E42" s="12">
        <f>(cld_topo_canopy_sloped!E17-cld_topo_canopy_sloped!E23)/'843'!E4</f>
        <v>-0.07213410422304588</v>
      </c>
      <c r="F42" s="12">
        <f>(cld_topo_canopy_sloped!F17-cld_topo_canopy_sloped!F23)/'843'!F4</f>
        <v>-0.005634795559152998</v>
      </c>
      <c r="G42" s="12">
        <f>(cld_topo_canopy_sloped!G17-cld_topo_canopy_sloped!G23)/'843'!G4</f>
        <v>0.03325953302622627</v>
      </c>
      <c r="H42" s="12">
        <f>(cld_topo_canopy_sloped!H17-cld_topo_canopy_sloped!H23)/'843'!H4</f>
        <v>0.0263979314209728</v>
      </c>
      <c r="I42" s="12">
        <f>(cld_topo_canopy_sloped!I17-cld_topo_canopy_sloped!I23)/'843'!I4</f>
        <v>-0.016495664322459556</v>
      </c>
      <c r="J42" s="12">
        <f>(cld_topo_canopy_sloped!J17-cld_topo_canopy_sloped!J23)/'843'!J4</f>
        <v>-0.10124306236187787</v>
      </c>
      <c r="K42" s="12">
        <f>(cld_topo_canopy_sloped!K17-cld_topo_canopy_sloped!K23)/'843'!K4</f>
        <v>-0.08496293276454359</v>
      </c>
      <c r="L42" s="12">
        <f>(cld_topo_canopy_sloped!L17-cld_topo_canopy_sloped!L23)/'843'!L4</f>
        <v>0.013039482424916924</v>
      </c>
      <c r="M42" s="12">
        <f>(cld_topo_canopy_sloped!M17-cld_topo_canopy_sloped!M23)/'843'!M4</f>
        <v>0.02616531284024495</v>
      </c>
      <c r="N42" s="5" t="s">
        <v>118</v>
      </c>
    </row>
    <row r="45" spans="2:13" ht="11.25"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</row>
    <row r="46" spans="2:13" ht="11.25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46"/>
  <sheetViews>
    <sheetView workbookViewId="0" topLeftCell="A2">
      <selection activeCell="L11" sqref="L11"/>
    </sheetView>
  </sheetViews>
  <sheetFormatPr defaultColWidth="9.140625" defaultRowHeight="12.75"/>
  <cols>
    <col min="1" max="1" width="20.00390625" style="4" customWidth="1"/>
    <col min="2" max="16384" width="9.140625" style="5" customWidth="1"/>
  </cols>
  <sheetData>
    <row r="1" s="2" customFormat="1" ht="15.75">
      <c r="A1" s="1" t="s">
        <v>179</v>
      </c>
    </row>
    <row r="2" spans="1:2" s="4" customFormat="1" ht="11.25">
      <c r="A2" s="8" t="s">
        <v>0</v>
      </c>
      <c r="B2" s="4" t="s">
        <v>41</v>
      </c>
    </row>
    <row r="3" spans="1:13" s="4" customFormat="1" ht="11.25">
      <c r="A3" s="6"/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</row>
    <row r="4" spans="1:14" ht="11.25">
      <c r="A4" s="4" t="s">
        <v>43</v>
      </c>
      <c r="B4" s="12">
        <f>(cld_topo_canopy_sloped!B5-cld_topo_canopy_sloped!B10)/avepix!B4</f>
        <v>0.1527095216669321</v>
      </c>
      <c r="C4" s="12">
        <f>(cld_topo_canopy_sloped!C5-cld_topo_canopy_sloped!C10)/avepix!C4</f>
        <v>0.06367792158110074</v>
      </c>
      <c r="D4" s="12">
        <f>(cld_topo_canopy_sloped!D5-cld_topo_canopy_sloped!D10)/avepix!D4</f>
        <v>0.019714886404072443</v>
      </c>
      <c r="E4" s="12">
        <f>(cld_topo_canopy_sloped!E5-cld_topo_canopy_sloped!E10)/avepix!E4</f>
        <v>0.1321971073518714</v>
      </c>
      <c r="F4" s="12">
        <f>(cld_topo_canopy_sloped!F5-cld_topo_canopy_sloped!F10)/avepix!F4</f>
        <v>0.16023459356244027</v>
      </c>
      <c r="G4" s="12">
        <f>(cld_topo_canopy_sloped!G5-cld_topo_canopy_sloped!G10)/avepix!G4</f>
        <v>0.128752996099288</v>
      </c>
      <c r="H4" s="12">
        <f>(cld_topo_canopy_sloped!H5-cld_topo_canopy_sloped!H10)/avepix!H4</f>
        <v>0.10980932981484966</v>
      </c>
      <c r="I4" s="12">
        <f>(cld_topo_canopy_sloped!I5-cld_topo_canopy_sloped!I10)/avepix!I4</f>
        <v>0.13415861362421078</v>
      </c>
      <c r="J4" s="12">
        <f>(cld_topo_canopy_sloped!J5-cld_topo_canopy_sloped!J10)/avepix!J4</f>
        <v>0.09923440598735618</v>
      </c>
      <c r="K4" s="12">
        <f>(cld_topo_canopy_sloped!K5-cld_topo_canopy_sloped!K10)/avepix!K4</f>
        <v>-0.000734776221230129</v>
      </c>
      <c r="L4" s="12">
        <f>(cld_topo_canopy_sloped!L5-cld_topo_canopy_sloped!L10)/avepix!L4</f>
        <v>0.086956112963302</v>
      </c>
      <c r="M4" s="12">
        <f>(cld_topo_canopy_sloped!M5-cld_topo_canopy_sloped!M10)/avepix!M4</f>
        <v>0.16750022666640982</v>
      </c>
      <c r="N4" s="5" t="s">
        <v>119</v>
      </c>
    </row>
    <row r="5" spans="1:14" ht="11.25">
      <c r="A5" s="4" t="s">
        <v>44</v>
      </c>
      <c r="B5" s="12">
        <f>(cld_topo_canopy_sloped!B5-cld_topo_canopy_sloped!B11)/avepix!B4</f>
        <v>0.13564464777351506</v>
      </c>
      <c r="C5" s="12">
        <f>(cld_topo_canopy_sloped!C5-cld_topo_canopy_sloped!C11)/avepix!C4</f>
        <v>0.13173086305042137</v>
      </c>
      <c r="D5" s="12">
        <f>(cld_topo_canopy_sloped!D5-cld_topo_canopy_sloped!D11)/avepix!D4</f>
        <v>0.10626193063830455</v>
      </c>
      <c r="E5" s="12">
        <f>(cld_topo_canopy_sloped!E5-cld_topo_canopy_sloped!E11)/avepix!E4</f>
        <v>0.18930825185885686</v>
      </c>
      <c r="F5" s="12">
        <f>(cld_topo_canopy_sloped!F5-cld_topo_canopy_sloped!F11)/avepix!F4</f>
        <v>0.21161335275828932</v>
      </c>
      <c r="G5" s="12">
        <f>(cld_topo_canopy_sloped!G5-cld_topo_canopy_sloped!G11)/avepix!G4</f>
        <v>0.1800817326800236</v>
      </c>
      <c r="H5" s="12">
        <f>(cld_topo_canopy_sloped!H5-cld_topo_canopy_sloped!H11)/avepix!H4</f>
        <v>0.17126708476883304</v>
      </c>
      <c r="I5" s="12">
        <f>(cld_topo_canopy_sloped!I5-cld_topo_canopy_sloped!I11)/avepix!I4</f>
        <v>0.18873812783842445</v>
      </c>
      <c r="J5" s="12">
        <f>(cld_topo_canopy_sloped!J5-cld_topo_canopy_sloped!J11)/avepix!J4</f>
        <v>0.17133427885345823</v>
      </c>
      <c r="K5" s="12">
        <f>(cld_topo_canopy_sloped!K5-cld_topo_canopy_sloped!K11)/avepix!K4</f>
        <v>0.09429725275217836</v>
      </c>
      <c r="L5" s="12">
        <f>(cld_topo_canopy_sloped!L5-cld_topo_canopy_sloped!L11)/avepix!L4</f>
        <v>0.11671742977776467</v>
      </c>
      <c r="M5" s="12">
        <f>(cld_topo_canopy_sloped!M5-cld_topo_canopy_sloped!M11)/avepix!M4</f>
        <v>0.1365738593322881</v>
      </c>
      <c r="N5" s="5" t="s">
        <v>119</v>
      </c>
    </row>
    <row r="6" spans="1:14" ht="11.25">
      <c r="A6" s="4" t="s">
        <v>46</v>
      </c>
      <c r="B6" s="12">
        <f>(cld_topo_canopy_sloped!B6-cld_topo_canopy_sloped!B17)/avepix!B4</f>
        <v>0.8004704198266124</v>
      </c>
      <c r="C6" s="12">
        <f>(cld_topo_canopy_sloped!C6-cld_topo_canopy_sloped!C17)/avepix!C4</f>
        <v>0.7848780746109727</v>
      </c>
      <c r="D6" s="12">
        <f>(cld_topo_canopy_sloped!D6-cld_topo_canopy_sloped!D17)/avepix!D4</f>
        <v>0.8203582348003069</v>
      </c>
      <c r="E6" s="12">
        <f>(cld_topo_canopy_sloped!E6-cld_topo_canopy_sloped!E17)/avepix!E4</f>
        <v>0.8372510976312725</v>
      </c>
      <c r="F6" s="12">
        <f>(cld_topo_canopy_sloped!F6-cld_topo_canopy_sloped!F17)/avepix!F4</f>
        <v>0.8279210511327337</v>
      </c>
      <c r="G6" s="12">
        <f>(cld_topo_canopy_sloped!G6-cld_topo_canopy_sloped!G17)/avepix!G4</f>
        <v>0.8320808942041774</v>
      </c>
      <c r="H6" s="12">
        <f>(cld_topo_canopy_sloped!H6-cld_topo_canopy_sloped!H17)/avepix!H4</f>
        <v>0.846349463302662</v>
      </c>
      <c r="I6" s="12">
        <f>(cld_topo_canopy_sloped!I6-cld_topo_canopy_sloped!I17)/avepix!I4</f>
        <v>0.8495409030144782</v>
      </c>
      <c r="J6" s="12">
        <f>(cld_topo_canopy_sloped!J6-cld_topo_canopy_sloped!J17)/avepix!J4</f>
        <v>0.8525394452322956</v>
      </c>
      <c r="K6" s="12">
        <f>(cld_topo_canopy_sloped!K6-cld_topo_canopy_sloped!K17)/avepix!K4</f>
        <v>0.8315725551846546</v>
      </c>
      <c r="L6" s="12">
        <f>(cld_topo_canopy_sloped!L6-cld_topo_canopy_sloped!L17)/avepix!L4</f>
        <v>0.7986042389246893</v>
      </c>
      <c r="M6" s="12">
        <f>(cld_topo_canopy_sloped!M6-cld_topo_canopy_sloped!M17)/avepix!M4</f>
        <v>0.798740274190339</v>
      </c>
      <c r="N6" s="5" t="s">
        <v>119</v>
      </c>
    </row>
    <row r="7" spans="1:14" ht="11.25">
      <c r="A7" s="4" t="s">
        <v>48</v>
      </c>
      <c r="B7" s="12">
        <f>(cld_topo_canopy_sloped!B7-cld_topo_canopy_sloped!B29)/avepix!B4</f>
        <v>1.0821497603967725</v>
      </c>
      <c r="C7" s="12">
        <f>(cld_topo_canopy_sloped!C7-cld_topo_canopy_sloped!C29)/avepix!C4</f>
        <v>1.096829539450867</v>
      </c>
      <c r="D7" s="12">
        <f>(cld_topo_canopy_sloped!D7-cld_topo_canopy_sloped!D29)/avepix!D4</f>
        <v>1.082550693466872</v>
      </c>
      <c r="E7" s="12">
        <f>(cld_topo_canopy_sloped!E7-cld_topo_canopy_sloped!E29)/avepix!E4</f>
        <v>1.0353285218085113</v>
      </c>
      <c r="F7" s="12">
        <f>(cld_topo_canopy_sloped!F7-cld_topo_canopy_sloped!F29)/avepix!F4</f>
        <v>0.9580621656999542</v>
      </c>
      <c r="G7" s="12">
        <f>(cld_topo_canopy_sloped!G7-cld_topo_canopy_sloped!G29)/avepix!G4</f>
        <v>0.9265202973650881</v>
      </c>
      <c r="H7" s="12">
        <f>(cld_topo_canopy_sloped!H7-cld_topo_canopy_sloped!H29)/avepix!H4</f>
        <v>0.9383823040184521</v>
      </c>
      <c r="I7" s="12">
        <f>(cld_topo_canopy_sloped!I7-cld_topo_canopy_sloped!I29)/avepix!I4</f>
        <v>1.0074851180758844</v>
      </c>
      <c r="J7" s="12">
        <f>(cld_topo_canopy_sloped!J7-cld_topo_canopy_sloped!J29)/avepix!J4</f>
        <v>1.117104098845248</v>
      </c>
      <c r="K7" s="12">
        <f>(cld_topo_canopy_sloped!K7-cld_topo_canopy_sloped!K29)/avepix!K4</f>
        <v>1.1502059947813632</v>
      </c>
      <c r="L7" s="12">
        <f>(cld_topo_canopy_sloped!L7-cld_topo_canopy_sloped!L29)/avepix!L4</f>
        <v>1.1246212270274865</v>
      </c>
      <c r="M7" s="12">
        <f>(cld_topo_canopy_sloped!M7-cld_topo_canopy_sloped!M29)/avepix!M4</f>
        <v>1.1167186497415498</v>
      </c>
      <c r="N7" s="5" t="s">
        <v>119</v>
      </c>
    </row>
    <row r="8" spans="1:14" ht="11.25">
      <c r="A8" s="4" t="s">
        <v>50</v>
      </c>
      <c r="B8" s="12">
        <f>(cld_topo_canopy_sloped!B7-cld_topo_canopy_sloped!B31)/avepix!B4</f>
        <v>1.1762392457533986</v>
      </c>
      <c r="C8" s="12">
        <f>(cld_topo_canopy_sloped!C7-cld_topo_canopy_sloped!C31)/avepix!C4</f>
        <v>1.1543283428303586</v>
      </c>
      <c r="D8" s="12">
        <f>(cld_topo_canopy_sloped!D7-cld_topo_canopy_sloped!D31)/avepix!D4</f>
        <v>1.1195892510970926</v>
      </c>
      <c r="E8" s="12">
        <f>(cld_topo_canopy_sloped!E7-cld_topo_canopy_sloped!E31)/avepix!E4</f>
        <v>1.0596706181511868</v>
      </c>
      <c r="F8" s="12">
        <f>(cld_topo_canopy_sloped!F7-cld_topo_canopy_sloped!F31)/avepix!F4</f>
        <v>1.0110195122937555</v>
      </c>
      <c r="G8" s="12">
        <f>(cld_topo_canopy_sloped!G7-cld_topo_canopy_sloped!G31)/avepix!G4</f>
        <v>0.9889713249531695</v>
      </c>
      <c r="H8" s="12">
        <f>(cld_topo_canopy_sloped!H7-cld_topo_canopy_sloped!H31)/avepix!H4</f>
        <v>1.0005184834063927</v>
      </c>
      <c r="I8" s="12">
        <f>(cld_topo_canopy_sloped!I7-cld_topo_canopy_sloped!I31)/avepix!I4</f>
        <v>1.0482663211152095</v>
      </c>
      <c r="J8" s="12">
        <f>(cld_topo_canopy_sloped!J7-cld_topo_canopy_sloped!J31)/avepix!J4</f>
        <v>1.1301868301466764</v>
      </c>
      <c r="K8" s="12">
        <f>(cld_topo_canopy_sloped!K7-cld_topo_canopy_sloped!K31)/avepix!K4</f>
        <v>1.1828587333417269</v>
      </c>
      <c r="L8" s="12">
        <f>(cld_topo_canopy_sloped!L7-cld_topo_canopy_sloped!L31)/avepix!L4</f>
        <v>1.2064358230264782</v>
      </c>
      <c r="M8" s="12">
        <f>(cld_topo_canopy_sloped!M7-cld_topo_canopy_sloped!M31)/avepix!M4</f>
        <v>1.2241218641254157</v>
      </c>
      <c r="N8" s="5" t="s">
        <v>119</v>
      </c>
    </row>
    <row r="9" spans="1:14" ht="11.25">
      <c r="A9" s="4" t="s">
        <v>52</v>
      </c>
      <c r="B9" s="12">
        <f>(cld_topo_canopy_sloped!B7-cld_topo_canopy_sloped!B8)/avepix!B4</f>
        <v>0.12686152788588523</v>
      </c>
      <c r="C9" s="12">
        <f>(cld_topo_canopy_sloped!C7-cld_topo_canopy_sloped!C8)/avepix!C4</f>
        <v>0.13573895666197666</v>
      </c>
      <c r="D9" s="12">
        <f>(cld_topo_canopy_sloped!D7-cld_topo_canopy_sloped!D8)/avepix!D4</f>
        <v>0.11548732246563216</v>
      </c>
      <c r="E9" s="12">
        <f>(cld_topo_canopy_sloped!E7-cld_topo_canopy_sloped!E8)/avepix!E4</f>
        <v>0.06326841169159</v>
      </c>
      <c r="F9" s="12">
        <f>(cld_topo_canopy_sloped!F7-cld_topo_canopy_sloped!F8)/avepix!F4</f>
        <v>0.04535194319179604</v>
      </c>
      <c r="G9" s="12">
        <f>(cld_topo_canopy_sloped!G7-cld_topo_canopy_sloped!G8)/avepix!G4</f>
        <v>0.07523591360543681</v>
      </c>
      <c r="H9" s="12">
        <f>(cld_topo_canopy_sloped!H7-cld_topo_canopy_sloped!H8)/avepix!H4</f>
        <v>0.09544980809455508</v>
      </c>
      <c r="I9" s="12">
        <f>(cld_topo_canopy_sloped!I7-cld_topo_canopy_sloped!I8)/avepix!I4</f>
        <v>0.09876941222962947</v>
      </c>
      <c r="J9" s="12">
        <f>(cld_topo_canopy_sloped!J7-cld_topo_canopy_sloped!J8)/avepix!J4</f>
        <v>0.1434191548864504</v>
      </c>
      <c r="K9" s="12">
        <f>(cld_topo_canopy_sloped!K7-cld_topo_canopy_sloped!K8)/avepix!K4</f>
        <v>0.19270201264149645</v>
      </c>
      <c r="L9" s="12">
        <f>(cld_topo_canopy_sloped!L7-cld_topo_canopy_sloped!L8)/avepix!L4</f>
        <v>0.1441076976011636</v>
      </c>
      <c r="M9" s="12">
        <f>(cld_topo_canopy_sloped!M7-cld_topo_canopy_sloped!M8)/avepix!M4</f>
        <v>0.1607307562407052</v>
      </c>
      <c r="N9" s="5" t="s">
        <v>119</v>
      </c>
    </row>
    <row r="10" spans="1:14" ht="11.25">
      <c r="A10" s="4" t="s">
        <v>54</v>
      </c>
      <c r="B10" s="12">
        <f>(cld_topo_canopy_sloped!B8-cld_topo_canopy_sloped!B13)/avepix!B4</f>
        <v>0.9324088671087222</v>
      </c>
      <c r="C10" s="12">
        <f>(cld_topo_canopy_sloped!C8-cld_topo_canopy_sloped!C13)/avepix!C4</f>
        <v>0.911286797080125</v>
      </c>
      <c r="D10" s="12">
        <f>(cld_topo_canopy_sloped!D8-cld_topo_canopy_sloped!D13)/avepix!D4</f>
        <v>0.9283297824734009</v>
      </c>
      <c r="E10" s="12">
        <f>(cld_topo_canopy_sloped!E8-cld_topo_canopy_sloped!E13)/avepix!E4</f>
        <v>0.9577854767826154</v>
      </c>
      <c r="F10" s="12">
        <f>(cld_topo_canopy_sloped!F8-cld_topo_canopy_sloped!F13)/avepix!F4</f>
        <v>0.9265244216131919</v>
      </c>
      <c r="G10" s="12">
        <f>(cld_topo_canopy_sloped!G8-cld_topo_canopy_sloped!G13)/avepix!G4</f>
        <v>0.8668362292913488</v>
      </c>
      <c r="H10" s="12">
        <f>(cld_topo_canopy_sloped!H8-cld_topo_canopy_sloped!H13)/avepix!H4</f>
        <v>0.8516400628902175</v>
      </c>
      <c r="I10" s="12">
        <f>(cld_topo_canopy_sloped!I8-cld_topo_canopy_sloped!I13)/avepix!I4</f>
        <v>0.9373828483422455</v>
      </c>
      <c r="J10" s="12">
        <f>(cld_topo_canopy_sloped!J8-cld_topo_canopy_sloped!J13)/avepix!J4</f>
        <v>0.9479307399260972</v>
      </c>
      <c r="K10" s="12">
        <f>(cld_topo_canopy_sloped!K8-cld_topo_canopy_sloped!K13)/avepix!K4</f>
        <v>0.899850521009324</v>
      </c>
      <c r="L10" s="12">
        <f>(cld_topo_canopy_sloped!L8-cld_topo_canopy_sloped!L13)/avepix!L4</f>
        <v>0.9643363627308766</v>
      </c>
      <c r="M10" s="12">
        <f>(cld_topo_canopy_sloped!M8-cld_topo_canopy_sloped!M13)/avepix!M4</f>
        <v>0.9165950227358235</v>
      </c>
      <c r="N10" s="5" t="s">
        <v>119</v>
      </c>
    </row>
    <row r="11" spans="1:14" ht="11.25">
      <c r="A11" s="4" t="s">
        <v>67</v>
      </c>
      <c r="B11" s="12">
        <f>(cld_topo_canopy_sloped!B8-cld_topo_canopy_sloped!B31)/avepix!B4</f>
        <v>1.0493777178675132</v>
      </c>
      <c r="C11" s="12">
        <f>(cld_topo_canopy_sloped!C8-cld_topo_canopy_sloped!C31)/avepix!C4</f>
        <v>1.018589386168382</v>
      </c>
      <c r="D11" s="12">
        <f>(cld_topo_canopy_sloped!D8-cld_topo_canopy_sloped!D31)/avepix!D4</f>
        <v>1.0041019286314605</v>
      </c>
      <c r="E11" s="12">
        <f>(cld_topo_canopy_sloped!E8-cld_topo_canopy_sloped!E31)/avepix!E4</f>
        <v>0.9964022064595968</v>
      </c>
      <c r="F11" s="12">
        <f>(cld_topo_canopy_sloped!F8-cld_topo_canopy_sloped!F31)/avepix!F4</f>
        <v>0.9656675691019596</v>
      </c>
      <c r="G11" s="12">
        <f>(cld_topo_canopy_sloped!G8-cld_topo_canopy_sloped!G31)/avepix!G4</f>
        <v>0.9137354113477327</v>
      </c>
      <c r="H11" s="12">
        <f>(cld_topo_canopy_sloped!H8-cld_topo_canopy_sloped!H31)/avepix!H4</f>
        <v>0.9050686753118377</v>
      </c>
      <c r="I11" s="12">
        <f>(cld_topo_canopy_sloped!I8-cld_topo_canopy_sloped!I31)/avepix!I4</f>
        <v>0.94949690888558</v>
      </c>
      <c r="J11" s="12">
        <f>(cld_topo_canopy_sloped!J8-cld_topo_canopy_sloped!J31)/avepix!J4</f>
        <v>0.9867676752602261</v>
      </c>
      <c r="K11" s="12">
        <f>(cld_topo_canopy_sloped!K8-cld_topo_canopy_sloped!K31)/avepix!K4</f>
        <v>0.9901567207002303</v>
      </c>
      <c r="L11" s="12">
        <f>(cld_topo_canopy_sloped!L8-cld_topo_canopy_sloped!L31)/avepix!L4</f>
        <v>1.0623281254253145</v>
      </c>
      <c r="M11" s="12">
        <f>(cld_topo_canopy_sloped!M8-cld_topo_canopy_sloped!M31)/avepix!M4</f>
        <v>1.0633911078847105</v>
      </c>
      <c r="N11" s="5" t="s">
        <v>119</v>
      </c>
    </row>
    <row r="12" spans="1:14" ht="11.25">
      <c r="A12" s="4" t="s">
        <v>68</v>
      </c>
      <c r="B12" s="12">
        <f>(cld_topo_canopy_sloped!B9-cld_topo_canopy_sloped!B14)/avepix!B4</f>
        <v>0.33702159027071116</v>
      </c>
      <c r="C12" s="12">
        <f>(cld_topo_canopy_sloped!C9-cld_topo_canopy_sloped!C14)/avepix!C4</f>
        <v>0.37512715572120464</v>
      </c>
      <c r="D12" s="12">
        <f>(cld_topo_canopy_sloped!D9-cld_topo_canopy_sloped!D14)/avepix!D4</f>
        <v>0.3878445251758635</v>
      </c>
      <c r="E12" s="12">
        <f>(cld_topo_canopy_sloped!E9-cld_topo_canopy_sloped!E14)/avepix!E4</f>
        <v>0.3884192803917785</v>
      </c>
      <c r="F12" s="12">
        <f>(cld_topo_canopy_sloped!F9-cld_topo_canopy_sloped!F14)/avepix!F4</f>
        <v>0.4111511650279693</v>
      </c>
      <c r="G12" s="12">
        <f>(cld_topo_canopy_sloped!G9-cld_topo_canopy_sloped!G14)/avepix!G4</f>
        <v>0.5538038642217652</v>
      </c>
      <c r="H12" s="12">
        <f>(cld_topo_canopy_sloped!H9-cld_topo_canopy_sloped!H14)/avepix!H4</f>
        <v>0.5554030332229454</v>
      </c>
      <c r="I12" s="12">
        <f>(cld_topo_canopy_sloped!I9-cld_topo_canopy_sloped!I14)/avepix!I4</f>
        <v>0.4099691705840191</v>
      </c>
      <c r="J12" s="12">
        <f>(cld_topo_canopy_sloped!J9-cld_topo_canopy_sloped!J14)/avepix!J4</f>
        <v>0.4018831717212868</v>
      </c>
      <c r="K12" s="12">
        <f>(cld_topo_canopy_sloped!K9-cld_topo_canopy_sloped!K14)/avepix!K4</f>
        <v>0.3815691394608667</v>
      </c>
      <c r="L12" s="12">
        <f>(cld_topo_canopy_sloped!L9-cld_topo_canopy_sloped!L14)/avepix!L4</f>
        <v>0.3541952882062166</v>
      </c>
      <c r="M12" s="12">
        <f>(cld_topo_canopy_sloped!M9-cld_topo_canopy_sloped!M14)/avepix!M4</f>
        <v>0.2785987439242722</v>
      </c>
      <c r="N12" s="5" t="s">
        <v>119</v>
      </c>
    </row>
    <row r="13" spans="1:14" ht="11.25">
      <c r="A13" s="4" t="s">
        <v>69</v>
      </c>
      <c r="B13" s="12">
        <f>(cld_topo_canopy_sloped!B11-cld_topo_canopy_sloped!B10)/avepix!B4</f>
        <v>0.01706487389341706</v>
      </c>
      <c r="C13" s="12">
        <f>(cld_topo_canopy_sloped!C11-cld_topo_canopy_sloped!C10)/avepix!C4</f>
        <v>-0.06805294146932064</v>
      </c>
      <c r="D13" s="12">
        <f>(cld_topo_canopy_sloped!D11-cld_topo_canopy_sloped!D10)/avepix!D4</f>
        <v>-0.08654704423423211</v>
      </c>
      <c r="E13" s="12">
        <f>(cld_topo_canopy_sloped!E11-cld_topo_canopy_sloped!E10)/avepix!E4</f>
        <v>-0.05711114450698548</v>
      </c>
      <c r="F13" s="12">
        <f>(cld_topo_canopy_sloped!F11-cld_topo_canopy_sloped!F10)/avepix!F4</f>
        <v>-0.051378759195849055</v>
      </c>
      <c r="G13" s="12">
        <f>(cld_topo_canopy_sloped!G11-cld_topo_canopy_sloped!G10)/avepix!G4</f>
        <v>-0.0513287365807356</v>
      </c>
      <c r="H13" s="12">
        <f>(cld_topo_canopy_sloped!H11-cld_topo_canopy_sloped!H10)/avepix!H4</f>
        <v>-0.061457754953983396</v>
      </c>
      <c r="I13" s="12">
        <f>(cld_topo_canopy_sloped!I11-cld_topo_canopy_sloped!I10)/avepix!I4</f>
        <v>-0.05457951421421366</v>
      </c>
      <c r="J13" s="12">
        <f>(cld_topo_canopy_sloped!J11-cld_topo_canopy_sloped!J10)/avepix!J4</f>
        <v>-0.07209987286610205</v>
      </c>
      <c r="K13" s="12">
        <f>(cld_topo_canopy_sloped!K11-cld_topo_canopy_sloped!K10)/avepix!K4</f>
        <v>-0.0950320289734085</v>
      </c>
      <c r="L13" s="12">
        <f>(cld_topo_canopy_sloped!L11-cld_topo_canopy_sloped!L10)/avepix!L4</f>
        <v>-0.029761316814462667</v>
      </c>
      <c r="M13" s="12">
        <f>(cld_topo_canopy_sloped!M11-cld_topo_canopy_sloped!M10)/avepix!M4</f>
        <v>0.030926367334121733</v>
      </c>
      <c r="N13" s="5" t="s">
        <v>119</v>
      </c>
    </row>
    <row r="14" spans="1:14" ht="11.25">
      <c r="A14" s="4" t="s">
        <v>124</v>
      </c>
      <c r="B14" s="12">
        <f>(cld_topo_canopy_sloped!B23-cld_topo_canopy_sloped!B12)/avepix!B4</f>
        <v>0.08510268295326541</v>
      </c>
      <c r="C14" s="12">
        <f>(cld_topo_canopy_sloped!C23-cld_topo_canopy_sloped!C12)/avepix!C4</f>
        <v>0.12373441728765225</v>
      </c>
      <c r="D14" s="12">
        <f>(cld_topo_canopy_sloped!D23-cld_topo_canopy_sloped!D12)/avepix!D4</f>
        <v>0.1927798557367695</v>
      </c>
      <c r="E14" s="12">
        <f>(cld_topo_canopy_sloped!E23-cld_topo_canopy_sloped!E12)/avepix!E4</f>
        <v>0.18462694622203477</v>
      </c>
      <c r="F14" s="12">
        <f>(cld_topo_canopy_sloped!F23-cld_topo_canopy_sloped!F12)/avepix!F4</f>
        <v>0.0751653811839156</v>
      </c>
      <c r="G14" s="12">
        <f>(cld_topo_canopy_sloped!G23-cld_topo_canopy_sloped!G12)/avepix!G4</f>
        <v>0.0568667594390582</v>
      </c>
      <c r="H14" s="12">
        <f>(cld_topo_canopy_sloped!H23-cld_topo_canopy_sloped!H12)/avepix!H4</f>
        <v>0.05448453457764992</v>
      </c>
      <c r="I14" s="12">
        <f>(cld_topo_canopy_sloped!I23-cld_topo_canopy_sloped!I12)/avepix!I4</f>
        <v>0.08026794806114387</v>
      </c>
      <c r="J14" s="12">
        <f>(cld_topo_canopy_sloped!J23-cld_topo_canopy_sloped!J12)/avepix!J4</f>
        <v>0.22694660502314937</v>
      </c>
      <c r="K14" s="12">
        <f>(cld_topo_canopy_sloped!K23-cld_topo_canopy_sloped!K12)/avepix!K4</f>
        <v>0.2155519630638234</v>
      </c>
      <c r="L14" s="12">
        <f>(cld_topo_canopy_sloped!L23-cld_topo_canopy_sloped!L12)/avepix!L4</f>
        <v>0.11678624000389534</v>
      </c>
      <c r="M14" s="12">
        <f>(cld_topo_canopy_sloped!M23-cld_topo_canopy_sloped!M12)/avepix!M4</f>
        <v>0.0955458127003491</v>
      </c>
      <c r="N14" s="5" t="s">
        <v>119</v>
      </c>
    </row>
    <row r="15" spans="1:14" ht="11.25">
      <c r="A15" s="4" t="s">
        <v>128</v>
      </c>
      <c r="B15" s="12">
        <f>(cld_topo_canopy_sloped!B31-cld_topo_canopy_sloped!B13)/avepix!B4</f>
        <v>-0.11696885075879125</v>
      </c>
      <c r="C15" s="12">
        <f>(cld_topo_canopy_sloped!C31-cld_topo_canopy_sloped!C13)/avepix!C4</f>
        <v>-0.10730258908825682</v>
      </c>
      <c r="D15" s="12">
        <f>(cld_topo_canopy_sloped!D31-cld_topo_canopy_sloped!D13)/avepix!D4</f>
        <v>-0.07577214615805944</v>
      </c>
      <c r="E15" s="12">
        <f>(cld_topo_canopy_sloped!E31-cld_topo_canopy_sloped!E13)/avepix!E4</f>
        <v>-0.03861672967698153</v>
      </c>
      <c r="F15" s="12">
        <f>(cld_topo_canopy_sloped!F31-cld_topo_canopy_sloped!F13)/avepix!F4</f>
        <v>-0.03914314748876765</v>
      </c>
      <c r="G15" s="12">
        <f>(cld_topo_canopy_sloped!G31-cld_topo_canopy_sloped!G13)/avepix!G4</f>
        <v>-0.04689918205638397</v>
      </c>
      <c r="H15" s="12">
        <f>(cld_topo_canopy_sloped!H31-cld_topo_canopy_sloped!H13)/avepix!H4</f>
        <v>-0.05342861242162012</v>
      </c>
      <c r="I15" s="12">
        <f>(cld_topo_canopy_sloped!I31-cld_topo_canopy_sloped!I13)/avepix!I4</f>
        <v>-0.012114060543334462</v>
      </c>
      <c r="J15" s="12">
        <f>(cld_topo_canopy_sloped!J31-cld_topo_canopy_sloped!J13)/avepix!J4</f>
        <v>-0.038836935334128825</v>
      </c>
      <c r="K15" s="12">
        <f>(cld_topo_canopy_sloped!K31-cld_topo_canopy_sloped!K13)/avepix!K4</f>
        <v>-0.09030619969090638</v>
      </c>
      <c r="L15" s="12">
        <f>(cld_topo_canopy_sloped!L31-cld_topo_canopy_sloped!L13)/avepix!L4</f>
        <v>-0.09799176269443793</v>
      </c>
      <c r="M15" s="12">
        <f>(cld_topo_canopy_sloped!M31-cld_topo_canopy_sloped!M13)/avepix!M4</f>
        <v>-0.14679608514888673</v>
      </c>
      <c r="N15" s="5" t="s">
        <v>119</v>
      </c>
    </row>
    <row r="16" spans="1:14" ht="11.25">
      <c r="A16" s="4" t="s">
        <v>130</v>
      </c>
      <c r="B16" s="12">
        <f>(cld_topo_canopy_sloped!B20-cld_topo_canopy_sloped!B15)/avepix!B4</f>
        <v>-0.03693991242252949</v>
      </c>
      <c r="C16" s="12">
        <f>(cld_topo_canopy_sloped!C20-cld_topo_canopy_sloped!C15)/avepix!C4</f>
        <v>0.004745302634841618</v>
      </c>
      <c r="D16" s="12">
        <f>(cld_topo_canopy_sloped!D20-cld_topo_canopy_sloped!D15)/avepix!D4</f>
        <v>0.03153537872452288</v>
      </c>
      <c r="E16" s="12">
        <f>(cld_topo_canopy_sloped!E20-cld_topo_canopy_sloped!E15)/avepix!E4</f>
        <v>0.037096936148530164</v>
      </c>
      <c r="F16" s="12">
        <f>(cld_topo_canopy_sloped!F20-cld_topo_canopy_sloped!F15)/avepix!F4</f>
        <v>0.030933527144732353</v>
      </c>
      <c r="G16" s="12">
        <f>(cld_topo_canopy_sloped!G20-cld_topo_canopy_sloped!G15)/avepix!G4</f>
        <v>0.04465000347133508</v>
      </c>
      <c r="H16" s="12">
        <f>(cld_topo_canopy_sloped!H20-cld_topo_canopy_sloped!H15)/avepix!H4</f>
        <v>0.0452357090315899</v>
      </c>
      <c r="I16" s="12">
        <f>(cld_topo_canopy_sloped!I20-cld_topo_canopy_sloped!I15)/avepix!I4</f>
        <v>0.03827606602066135</v>
      </c>
      <c r="J16" s="12">
        <f>(cld_topo_canopy_sloped!J20-cld_topo_canopy_sloped!J15)/avepix!J4</f>
        <v>0.045814331021340284</v>
      </c>
      <c r="K16" s="12">
        <f>(cld_topo_canopy_sloped!K20-cld_topo_canopy_sloped!K15)/avepix!K4</f>
        <v>0.01367703161947311</v>
      </c>
      <c r="L16" s="12">
        <f>(cld_topo_canopy_sloped!L20-cld_topo_canopy_sloped!L15)/avepix!L4</f>
        <v>-0.035459932414446324</v>
      </c>
      <c r="M16" s="12">
        <f>(cld_topo_canopy_sloped!M20-cld_topo_canopy_sloped!M15)/avepix!M4</f>
        <v>0.005571988686537804</v>
      </c>
      <c r="N16" s="5" t="s">
        <v>119</v>
      </c>
    </row>
    <row r="17" spans="1:14" ht="11.25">
      <c r="A17" s="4" t="s">
        <v>73</v>
      </c>
      <c r="B17" s="12">
        <f>(cld_topo_canopy_sloped!B15-cld_topo_canopy_sloped!B25)/avepix!B4</f>
        <v>0.043505138375638186</v>
      </c>
      <c r="C17" s="12">
        <f>(cld_topo_canopy_sloped!C15-cld_topo_canopy_sloped!C25)/avepix!C4</f>
        <v>-0.01578327454263765</v>
      </c>
      <c r="D17" s="12">
        <f>(cld_topo_canopy_sloped!D15-cld_topo_canopy_sloped!D25)/avepix!D4</f>
        <v>-0.051462759423831016</v>
      </c>
      <c r="E17" s="12">
        <f>(cld_topo_canopy_sloped!E15-cld_topo_canopy_sloped!E25)/avepix!E4</f>
        <v>-0.09797941663082264</v>
      </c>
      <c r="F17" s="12">
        <f>(cld_topo_canopy_sloped!F15-cld_topo_canopy_sloped!F25)/avepix!F4</f>
        <v>-0.05496908610002955</v>
      </c>
      <c r="G17" s="12">
        <f>(cld_topo_canopy_sloped!G15-cld_topo_canopy_sloped!G25)/avepix!G4</f>
        <v>-0.07930967930960078</v>
      </c>
      <c r="H17" s="12">
        <f>(cld_topo_canopy_sloped!H15-cld_topo_canopy_sloped!H25)/avepix!H4</f>
        <v>-0.085005361744064</v>
      </c>
      <c r="I17" s="12">
        <f>(cld_topo_canopy_sloped!I15-cld_topo_canopy_sloped!I25)/avepix!I4</f>
        <v>-0.06252905203684915</v>
      </c>
      <c r="J17" s="12">
        <f>(cld_topo_canopy_sloped!J15-cld_topo_canopy_sloped!J25)/avepix!J4</f>
        <v>-0.09766982412123343</v>
      </c>
      <c r="K17" s="12">
        <f>(cld_topo_canopy_sloped!K15-cld_topo_canopy_sloped!K25)/avepix!K4</f>
        <v>-0.03654628400022194</v>
      </c>
      <c r="L17" s="12">
        <f>(cld_topo_canopy_sloped!L15-cld_topo_canopy_sloped!L25)/avepix!L4</f>
        <v>0.01287988395793632</v>
      </c>
      <c r="M17" s="12">
        <f>(cld_topo_canopy_sloped!M15-cld_topo_canopy_sloped!M25)/avepix!M4</f>
        <v>0.029804124822603955</v>
      </c>
      <c r="N17" s="5" t="s">
        <v>119</v>
      </c>
    </row>
    <row r="18" spans="1:14" ht="11.25">
      <c r="A18" s="4" t="s">
        <v>74</v>
      </c>
      <c r="B18" s="12">
        <f>(cld_topo_canopy_sloped!B16-cld_topo_canopy_sloped!B24)/avepix!B4</f>
        <v>-0.41577629685583695</v>
      </c>
      <c r="C18" s="12">
        <f>(cld_topo_canopy_sloped!C16-cld_topo_canopy_sloped!C24)/avepix!C4</f>
        <v>-0.4415332698704653</v>
      </c>
      <c r="D18" s="12">
        <f>(cld_topo_canopy_sloped!D16-cld_topo_canopy_sloped!D24)/avepix!D4</f>
        <v>-0.5248959000985193</v>
      </c>
      <c r="E18" s="12">
        <f>(cld_topo_canopy_sloped!E16-cld_topo_canopy_sloped!E24)/avepix!E4</f>
        <v>-0.5408816061582767</v>
      </c>
      <c r="F18" s="12">
        <f>(cld_topo_canopy_sloped!F16-cld_topo_canopy_sloped!F24)/avepix!F4</f>
        <v>-0.4432488151820135</v>
      </c>
      <c r="G18" s="12">
        <f>(cld_topo_canopy_sloped!G16-cld_topo_canopy_sloped!G24)/avepix!G4</f>
        <v>-0.37249404855989626</v>
      </c>
      <c r="H18" s="12">
        <f>(cld_topo_canopy_sloped!H16-cld_topo_canopy_sloped!H24)/avepix!H4</f>
        <v>-0.38740520250480504</v>
      </c>
      <c r="I18" s="12">
        <f>(cld_topo_canopy_sloped!I16-cld_topo_canopy_sloped!I24)/avepix!I4</f>
        <v>-0.4981317310765102</v>
      </c>
      <c r="J18" s="12">
        <f>(cld_topo_canopy_sloped!J16-cld_topo_canopy_sloped!J24)/avepix!J4</f>
        <v>-0.6315042354676244</v>
      </c>
      <c r="K18" s="12">
        <f>(cld_topo_canopy_sloped!K16-cld_topo_canopy_sloped!K24)/avepix!K4</f>
        <v>-0.5678942305071727</v>
      </c>
      <c r="L18" s="12">
        <f>(cld_topo_canopy_sloped!L16-cld_topo_canopy_sloped!L24)/avepix!L4</f>
        <v>-0.43019352514886844</v>
      </c>
      <c r="M18" s="12">
        <f>(cld_topo_canopy_sloped!M16-cld_topo_canopy_sloped!M24)/avepix!M4</f>
        <v>-0.39566416216609335</v>
      </c>
      <c r="N18" s="5" t="s">
        <v>119</v>
      </c>
    </row>
    <row r="19" spans="1:14" ht="11.25">
      <c r="A19" s="4" t="s">
        <v>122</v>
      </c>
      <c r="B19" s="12">
        <f>(cld_topo_canopy_sloped!B30-cld_topo_canopy_sloped!B18)/avepix!B4</f>
        <v>0.019965268117161452</v>
      </c>
      <c r="C19" s="12">
        <f>(cld_topo_canopy_sloped!C30-cld_topo_canopy_sloped!C18)/avepix!C4</f>
        <v>0.017675944709918647</v>
      </c>
      <c r="D19" s="12">
        <f>(cld_topo_canopy_sloped!D30-cld_topo_canopy_sloped!D18)/avepix!D4</f>
        <v>0.06524765499590032</v>
      </c>
      <c r="E19" s="12">
        <f>(cld_topo_canopy_sloped!E30-cld_topo_canopy_sloped!E18)/avepix!E4</f>
        <v>0.0753220224376513</v>
      </c>
      <c r="F19" s="12">
        <f>(cld_topo_canopy_sloped!F30-cld_topo_canopy_sloped!F18)/avepix!F4</f>
        <v>0.06238532002550559</v>
      </c>
      <c r="G19" s="12">
        <f>(cld_topo_canopy_sloped!G30-cld_topo_canopy_sloped!G18)/avepix!G4</f>
        <v>0.03792522563078286</v>
      </c>
      <c r="H19" s="12">
        <f>(cld_topo_canopy_sloped!H30-cld_topo_canopy_sloped!H18)/avepix!H4</f>
        <v>0.03908047088222993</v>
      </c>
      <c r="I19" s="12">
        <f>(cld_topo_canopy_sloped!I30-cld_topo_canopy_sloped!I18)/avepix!I4</f>
        <v>0.08222052240128887</v>
      </c>
      <c r="J19" s="12">
        <f>(cld_topo_canopy_sloped!J30-cld_topo_canopy_sloped!J18)/avepix!J4</f>
        <v>0.1000865137746056</v>
      </c>
      <c r="K19" s="12">
        <f>(cld_topo_canopy_sloped!K30-cld_topo_canopy_sloped!K18)/avepix!K4</f>
        <v>0.0577657052093754</v>
      </c>
      <c r="L19" s="12">
        <f>(cld_topo_canopy_sloped!L30-cld_topo_canopy_sloped!L18)/avepix!L4</f>
        <v>0.014021351425890767</v>
      </c>
      <c r="M19" s="12">
        <f>(cld_topo_canopy_sloped!M30-cld_topo_canopy_sloped!M18)/avepix!M4</f>
        <v>0.022036165922880654</v>
      </c>
      <c r="N19" s="5" t="s">
        <v>119</v>
      </c>
    </row>
    <row r="20" spans="1:14" ht="11.25">
      <c r="A20" s="4" t="s">
        <v>76</v>
      </c>
      <c r="B20" s="12">
        <f>(cld_topo_canopy_sloped!B19-cld_topo_canopy_sloped!B21)/avepix!B4</f>
        <v>0.12964914392421556</v>
      </c>
      <c r="C20" s="12">
        <f>(cld_topo_canopy_sloped!C19-cld_topo_canopy_sloped!C21)/avepix!C4</f>
        <v>0.060124111993109824</v>
      </c>
      <c r="D20" s="12">
        <f>(cld_topo_canopy_sloped!D19-cld_topo_canopy_sloped!D21)/avepix!D4</f>
        <v>0.03345380142501248</v>
      </c>
      <c r="E20" s="12">
        <f>(cld_topo_canopy_sloped!E19-cld_topo_canopy_sloped!E21)/avepix!E4</f>
        <v>-0.014957918285469654</v>
      </c>
      <c r="F20" s="12">
        <f>(cld_topo_canopy_sloped!F19-cld_topo_canopy_sloped!F21)/avepix!F4</f>
        <v>-0.04015857909879777</v>
      </c>
      <c r="G20" s="12">
        <f>(cld_topo_canopy_sloped!G19-cld_topo_canopy_sloped!G21)/avepix!G4</f>
        <v>-0.035969877918410255</v>
      </c>
      <c r="H20" s="12">
        <f>(cld_topo_canopy_sloped!H19-cld_topo_canopy_sloped!H21)/avepix!H4</f>
        <v>-0.057945503984051565</v>
      </c>
      <c r="I20" s="12">
        <f>(cld_topo_canopy_sloped!I19-cld_topo_canopy_sloped!I21)/avepix!I4</f>
        <v>-0.058235504407836966</v>
      </c>
      <c r="J20" s="12">
        <f>(cld_topo_canopy_sloped!J19-cld_topo_canopy_sloped!J21)/avepix!J4</f>
        <v>-0.03230118854804487</v>
      </c>
      <c r="K20" s="12">
        <f>(cld_topo_canopy_sloped!K19-cld_topo_canopy_sloped!K21)/avepix!K4</f>
        <v>0.04519686978821597</v>
      </c>
      <c r="L20" s="12">
        <f>(cld_topo_canopy_sloped!L19-cld_topo_canopy_sloped!L21)/avepix!L4</f>
        <v>0.12366104779985015</v>
      </c>
      <c r="M20" s="12">
        <f>(cld_topo_canopy_sloped!M19-cld_topo_canopy_sloped!M21)/avepix!M4</f>
        <v>0.13334056463823213</v>
      </c>
      <c r="N20" s="5" t="s">
        <v>119</v>
      </c>
    </row>
    <row r="21" spans="1:14" ht="11.25">
      <c r="A21" s="4" t="s">
        <v>77</v>
      </c>
      <c r="B21" s="12">
        <f>(cld_topo_canopy_sloped!B20-cld_topo_canopy_sloped!B25)/avepix!B4</f>
        <v>0.006565225953108699</v>
      </c>
      <c r="C21" s="12">
        <f>(cld_topo_canopy_sloped!C20-cld_topo_canopy_sloped!C25)/avepix!C4</f>
        <v>-0.011037971907796033</v>
      </c>
      <c r="D21" s="12">
        <f>(cld_topo_canopy_sloped!D20-cld_topo_canopy_sloped!D25)/avepix!D4</f>
        <v>-0.019927380699308134</v>
      </c>
      <c r="E21" s="12">
        <f>(cld_topo_canopy_sloped!E20-cld_topo_canopy_sloped!E25)/avepix!E4</f>
        <v>-0.06088248048229248</v>
      </c>
      <c r="F21" s="12">
        <f>(cld_topo_canopy_sloped!F20-cld_topo_canopy_sloped!F25)/avepix!F4</f>
        <v>-0.024035558955297194</v>
      </c>
      <c r="G21" s="12">
        <f>(cld_topo_canopy_sloped!G20-cld_topo_canopy_sloped!G25)/avepix!G4</f>
        <v>-0.03465967583826571</v>
      </c>
      <c r="H21" s="12">
        <f>(cld_topo_canopy_sloped!H20-cld_topo_canopy_sloped!H25)/avepix!H4</f>
        <v>-0.03976965271247411</v>
      </c>
      <c r="I21" s="12">
        <f>(cld_topo_canopy_sloped!I20-cld_topo_canopy_sloped!I25)/avepix!I4</f>
        <v>-0.024252986016187805</v>
      </c>
      <c r="J21" s="12">
        <f>(cld_topo_canopy_sloped!J20-cld_topo_canopy_sloped!J25)/avepix!J4</f>
        <v>-0.05185549309989315</v>
      </c>
      <c r="K21" s="12">
        <f>(cld_topo_canopy_sloped!K20-cld_topo_canopy_sloped!K25)/avepix!K4</f>
        <v>-0.022869252380748824</v>
      </c>
      <c r="L21" s="12">
        <f>(cld_topo_canopy_sloped!L20-cld_topo_canopy_sloped!L25)/avepix!L4</f>
        <v>-0.022580048456510002</v>
      </c>
      <c r="M21" s="12">
        <f>(cld_topo_canopy_sloped!M20-cld_topo_canopy_sloped!M25)/avepix!M4</f>
        <v>0.03537611350914176</v>
      </c>
      <c r="N21" s="5" t="s">
        <v>119</v>
      </c>
    </row>
    <row r="22" spans="1:14" ht="11.25">
      <c r="A22" s="4" t="s">
        <v>78</v>
      </c>
      <c r="B22" s="12">
        <f>(cld_topo_canopy_sloped!B29-cld_topo_canopy_sloped!B31)/avepix!B4</f>
        <v>0.0940894853566262</v>
      </c>
      <c r="C22" s="12">
        <f>(cld_topo_canopy_sloped!C29-cld_topo_canopy_sloped!C31)/avepix!C4</f>
        <v>0.05749880337949158</v>
      </c>
      <c r="D22" s="12">
        <f>(cld_topo_canopy_sloped!D29-cld_topo_canopy_sloped!D31)/avepix!D4</f>
        <v>0.03703855763022033</v>
      </c>
      <c r="E22" s="12">
        <f>(cld_topo_canopy_sloped!E29-cld_topo_canopy_sloped!E31)/avepix!E4</f>
        <v>0.024342096342675493</v>
      </c>
      <c r="F22" s="12">
        <f>(cld_topo_canopy_sloped!F29-cld_topo_canopy_sloped!F31)/avepix!F4</f>
        <v>0.05295734659380142</v>
      </c>
      <c r="G22" s="12">
        <f>(cld_topo_canopy_sloped!G29-cld_topo_canopy_sloped!G31)/avepix!G4</f>
        <v>0.0624510275880814</v>
      </c>
      <c r="H22" s="12">
        <f>(cld_topo_canopy_sloped!H29-cld_topo_canopy_sloped!H31)/avepix!H4</f>
        <v>0.06213617938794051</v>
      </c>
      <c r="I22" s="12">
        <f>(cld_topo_canopy_sloped!I29-cld_topo_canopy_sloped!I31)/avepix!I4</f>
        <v>0.04078120303932518</v>
      </c>
      <c r="J22" s="12">
        <f>(cld_topo_canopy_sloped!J29-cld_topo_canopy_sloped!J31)/avepix!J4</f>
        <v>0.013082731301428502</v>
      </c>
      <c r="K22" s="12">
        <f>(cld_topo_canopy_sloped!K29-cld_topo_canopy_sloped!K31)/avepix!K4</f>
        <v>0.032652738560363506</v>
      </c>
      <c r="L22" s="12">
        <f>(cld_topo_canopy_sloped!L29-cld_topo_canopy_sloped!L31)/avepix!L4</f>
        <v>0.08181459599899188</v>
      </c>
      <c r="M22" s="12">
        <f>(cld_topo_canopy_sloped!M29-cld_topo_canopy_sloped!M31)/avepix!M4</f>
        <v>0.1074032143838658</v>
      </c>
      <c r="N22" s="5" t="s">
        <v>119</v>
      </c>
    </row>
    <row r="23" spans="1:14" ht="11.25">
      <c r="A23" s="4" t="s">
        <v>82</v>
      </c>
      <c r="B23" s="12">
        <f>(cld_topo_canopy_sloped!B4-cld_topo_canopy_sloped!B5)/avepix!B4</f>
        <v>0.6150998842637039</v>
      </c>
      <c r="C23" s="12">
        <f>(cld_topo_canopy_sloped!C4-cld_topo_canopy_sloped!C5)/avepix!C4</f>
        <v>0.7039193975131796</v>
      </c>
      <c r="D23" s="12">
        <f>(cld_topo_canopy_sloped!D4-cld_topo_canopy_sloped!D5)/avepix!D4</f>
        <v>0.7759669102683336</v>
      </c>
      <c r="E23" s="12">
        <f>(cld_topo_canopy_sloped!E4-cld_topo_canopy_sloped!E5)/avepix!E4</f>
        <v>0.6952031441139808</v>
      </c>
      <c r="F23" s="12">
        <f>(cld_topo_canopy_sloped!F4-cld_topo_canopy_sloped!F5)/avepix!F4</f>
        <v>0.6150923809685825</v>
      </c>
      <c r="G23" s="12">
        <f>(cld_topo_canopy_sloped!G4-cld_topo_canopy_sloped!G5)/avepix!G4</f>
        <v>0.6202211762906638</v>
      </c>
      <c r="H23" s="12">
        <f>(cld_topo_canopy_sloped!H4-cld_topo_canopy_sloped!H5)/avepix!H4</f>
        <v>0.6318671764095525</v>
      </c>
      <c r="I23" s="12">
        <f>(cld_topo_canopy_sloped!I4-cld_topo_canopy_sloped!I5)/avepix!I4</f>
        <v>0.6400890734450635</v>
      </c>
      <c r="J23" s="12">
        <f>(cld_topo_canopy_sloped!J4-cld_topo_canopy_sloped!J5)/avepix!J4</f>
        <v>0.7368545179749959</v>
      </c>
      <c r="K23" s="12">
        <f>(cld_topo_canopy_sloped!K4-cld_topo_canopy_sloped!K5)/avepix!K4</f>
        <v>0.8007316770427937</v>
      </c>
      <c r="L23" s="12">
        <f>(cld_topo_canopy_sloped!L4-cld_topo_canopy_sloped!L5)/avepix!L4</f>
        <v>0.674815899279588</v>
      </c>
      <c r="M23" s="12">
        <f>(cld_topo_canopy_sloped!M4-cld_topo_canopy_sloped!M5)/avepix!M4</f>
        <v>0.6062820958381809</v>
      </c>
      <c r="N23" s="5" t="s">
        <v>118</v>
      </c>
    </row>
    <row r="24" spans="1:14" ht="11.25">
      <c r="A24" s="4" t="s">
        <v>83</v>
      </c>
      <c r="B24" s="12">
        <f>(cld_topo_canopy_sloped!B4-cld_topo_canopy_sloped!B10)/avepix!B4</f>
        <v>0.7678094059306361</v>
      </c>
      <c r="C24" s="12">
        <f>(cld_topo_canopy_sloped!C4-cld_topo_canopy_sloped!C10)/avepix!C4</f>
        <v>0.7675973190942803</v>
      </c>
      <c r="D24" s="12">
        <f>(cld_topo_canopy_sloped!D4-cld_topo_canopy_sloped!D10)/avepix!D4</f>
        <v>0.7956817966724061</v>
      </c>
      <c r="E24" s="12">
        <f>(cld_topo_canopy_sloped!E4-cld_topo_canopy_sloped!E10)/avepix!E4</f>
        <v>0.8274002514658522</v>
      </c>
      <c r="F24" s="12">
        <f>(cld_topo_canopy_sloped!F4-cld_topo_canopy_sloped!F10)/avepix!F4</f>
        <v>0.7753269745310227</v>
      </c>
      <c r="G24" s="12">
        <f>(cld_topo_canopy_sloped!G4-cld_topo_canopy_sloped!G10)/avepix!G4</f>
        <v>0.7489741723899517</v>
      </c>
      <c r="H24" s="12">
        <f>(cld_topo_canopy_sloped!H4-cld_topo_canopy_sloped!H10)/avepix!H4</f>
        <v>0.7416765062244022</v>
      </c>
      <c r="I24" s="12">
        <f>(cld_topo_canopy_sloped!I4-cld_topo_canopy_sloped!I10)/avepix!I4</f>
        <v>0.7742476870692743</v>
      </c>
      <c r="J24" s="12">
        <f>(cld_topo_canopy_sloped!J4-cld_topo_canopy_sloped!J10)/avepix!J4</f>
        <v>0.8360889239623521</v>
      </c>
      <c r="K24" s="12">
        <f>(cld_topo_canopy_sloped!K4-cld_topo_canopy_sloped!K10)/avepix!K4</f>
        <v>0.7999969008215636</v>
      </c>
      <c r="L24" s="12">
        <f>(cld_topo_canopy_sloped!L4-cld_topo_canopy_sloped!L10)/avepix!L4</f>
        <v>0.76177201224289</v>
      </c>
      <c r="M24" s="12">
        <f>(cld_topo_canopy_sloped!M4-cld_topo_canopy_sloped!M10)/avepix!M4</f>
        <v>0.7737823225045909</v>
      </c>
      <c r="N24" s="5" t="s">
        <v>118</v>
      </c>
    </row>
    <row r="25" spans="1:14" ht="11.25">
      <c r="A25" s="4" t="s">
        <v>84</v>
      </c>
      <c r="B25" s="12">
        <f>(cld_topo_canopy_sloped!B4-cld_topo_canopy_sloped!B11)/avepix!B4</f>
        <v>0.7507445320372189</v>
      </c>
      <c r="C25" s="12">
        <f>(cld_topo_canopy_sloped!C4-cld_topo_canopy_sloped!C11)/avepix!C4</f>
        <v>0.8356502605636009</v>
      </c>
      <c r="D25" s="12">
        <f>(cld_topo_canopy_sloped!D4-cld_topo_canopy_sloped!D11)/avepix!D4</f>
        <v>0.8822288409066382</v>
      </c>
      <c r="E25" s="12">
        <f>(cld_topo_canopy_sloped!E4-cld_topo_canopy_sloped!E11)/avepix!E4</f>
        <v>0.8845113959728376</v>
      </c>
      <c r="F25" s="12">
        <f>(cld_topo_canopy_sloped!F4-cld_topo_canopy_sloped!F11)/avepix!F4</f>
        <v>0.8267057337268718</v>
      </c>
      <c r="G25" s="12">
        <f>(cld_topo_canopy_sloped!G4-cld_topo_canopy_sloped!G11)/avepix!G4</f>
        <v>0.8003029089706873</v>
      </c>
      <c r="H25" s="12">
        <f>(cld_topo_canopy_sloped!H4-cld_topo_canopy_sloped!H11)/avepix!H4</f>
        <v>0.8031342611783856</v>
      </c>
      <c r="I25" s="12">
        <f>(cld_topo_canopy_sloped!I4-cld_topo_canopy_sloped!I11)/avepix!I4</f>
        <v>0.8288272012834879</v>
      </c>
      <c r="J25" s="12">
        <f>(cld_topo_canopy_sloped!J4-cld_topo_canopy_sloped!J11)/avepix!J4</f>
        <v>0.9081887968284541</v>
      </c>
      <c r="K25" s="12">
        <f>(cld_topo_canopy_sloped!K4-cld_topo_canopy_sloped!K11)/avepix!K4</f>
        <v>0.8950289297949721</v>
      </c>
      <c r="L25" s="12">
        <f>(cld_topo_canopy_sloped!L4-cld_topo_canopy_sloped!L11)/avepix!L4</f>
        <v>0.7915333290573526</v>
      </c>
      <c r="M25" s="12">
        <f>(cld_topo_canopy_sloped!M4-cld_topo_canopy_sloped!M11)/avepix!M4</f>
        <v>0.7428559551704691</v>
      </c>
      <c r="N25" s="5" t="s">
        <v>118</v>
      </c>
    </row>
    <row r="26" spans="1:14" ht="11.25">
      <c r="A26" s="4" t="s">
        <v>85</v>
      </c>
      <c r="B26" s="12">
        <f>(cld_topo_canopy_sloped!B5-cld_topo_canopy_sloped!B15)/avepix!B4</f>
        <v>0.17326634154248916</v>
      </c>
      <c r="C26" s="12">
        <f>(cld_topo_canopy_sloped!C5-cld_topo_canopy_sloped!C15)/avepix!C4</f>
        <v>0.17451018734287616</v>
      </c>
      <c r="D26" s="12">
        <f>(cld_topo_canopy_sloped!D5-cld_topo_canopy_sloped!D15)/avepix!D4</f>
        <v>0.14918521938106288</v>
      </c>
      <c r="E26" s="12">
        <f>(cld_topo_canopy_sloped!E5-cld_topo_canopy_sloped!E15)/avepix!E4</f>
        <v>0.233814047154226</v>
      </c>
      <c r="F26" s="12">
        <f>(cld_topo_canopy_sloped!F5-cld_topo_canopy_sloped!F15)/avepix!F4</f>
        <v>0.2954972093466903</v>
      </c>
      <c r="G26" s="12">
        <f>(cld_topo_canopy_sloped!G5-cld_topo_canopy_sloped!G15)/avepix!G4</f>
        <v>0.31299832203790173</v>
      </c>
      <c r="H26" s="12">
        <f>(cld_topo_canopy_sloped!H5-cld_topo_canopy_sloped!H15)/avepix!H4</f>
        <v>0.30787933399117906</v>
      </c>
      <c r="I26" s="12">
        <f>(cld_topo_canopy_sloped!I5-cld_topo_canopy_sloped!I15)/avepix!I4</f>
        <v>0.2854141579187613</v>
      </c>
      <c r="J26" s="12">
        <f>(cld_topo_canopy_sloped!J5-cld_topo_canopy_sloped!J15)/avepix!J4</f>
        <v>0.20859761385640585</v>
      </c>
      <c r="K26" s="12">
        <f>(cld_topo_canopy_sloped!K5-cld_topo_canopy_sloped!K15)/avepix!K4</f>
        <v>0.12494859476395971</v>
      </c>
      <c r="L26" s="12">
        <f>(cld_topo_canopy_sloped!L5-cld_topo_canopy_sloped!L15)/avepix!L4</f>
        <v>0.14229461657147502</v>
      </c>
      <c r="M26" s="12">
        <f>(cld_topo_canopy_sloped!M5-cld_topo_canopy_sloped!M15)/avepix!M4</f>
        <v>0.21720042346217092</v>
      </c>
      <c r="N26" s="5" t="s">
        <v>118</v>
      </c>
    </row>
    <row r="27" spans="1:14" ht="11.25">
      <c r="A27" s="4" t="s">
        <v>132</v>
      </c>
      <c r="B27" s="12">
        <f>(cld_topo_canopy_sloped!B20-cld_topo_canopy_sloped!B5)/avepix!B4</f>
        <v>-0.21020625396501866</v>
      </c>
      <c r="C27" s="12">
        <f>(cld_topo_canopy_sloped!C20-cld_topo_canopy_sloped!C5)/avepix!C4</f>
        <v>-0.16976488470803452</v>
      </c>
      <c r="D27" s="12">
        <f>(cld_topo_canopy_sloped!D20-cld_topo_canopy_sloped!D5)/avepix!D4</f>
        <v>-0.11764984065654</v>
      </c>
      <c r="E27" s="12">
        <f>(cld_topo_canopy_sloped!E20-cld_topo_canopy_sloped!E5)/avepix!E4</f>
        <v>-0.19671711100569583</v>
      </c>
      <c r="F27" s="12">
        <f>(cld_topo_canopy_sloped!F20-cld_topo_canopy_sloped!F5)/avepix!F4</f>
        <v>-0.264563682201958</v>
      </c>
      <c r="G27" s="12">
        <f>(cld_topo_canopy_sloped!G20-cld_topo_canopy_sloped!G5)/avepix!G4</f>
        <v>-0.2683483185665667</v>
      </c>
      <c r="H27" s="12">
        <f>(cld_topo_canopy_sloped!H20-cld_topo_canopy_sloped!H5)/avepix!H4</f>
        <v>-0.26264362495958915</v>
      </c>
      <c r="I27" s="12">
        <f>(cld_topo_canopy_sloped!I20-cld_topo_canopy_sloped!I5)/avepix!I4</f>
        <v>-0.24713809189809993</v>
      </c>
      <c r="J27" s="12">
        <f>(cld_topo_canopy_sloped!J20-cld_topo_canopy_sloped!J5)/avepix!J4</f>
        <v>-0.16278328283506557</v>
      </c>
      <c r="K27" s="12">
        <f>(cld_topo_canopy_sloped!K20-cld_topo_canopy_sloped!K5)/avepix!K4</f>
        <v>-0.1112715631444866</v>
      </c>
      <c r="L27" s="12">
        <f>(cld_topo_canopy_sloped!L20-cld_topo_canopy_sloped!L5)/avepix!L4</f>
        <v>-0.17775454898592136</v>
      </c>
      <c r="M27" s="12">
        <f>(cld_topo_canopy_sloped!M20-cld_topo_canopy_sloped!M5)/avepix!M4</f>
        <v>-0.21162843477563312</v>
      </c>
      <c r="N27" s="5" t="s">
        <v>118</v>
      </c>
    </row>
    <row r="28" spans="1:14" ht="11.25">
      <c r="A28" s="4" t="s">
        <v>87</v>
      </c>
      <c r="B28" s="12">
        <f>(cld_topo_canopy_sloped!B5-cld_topo_canopy_sloped!B25)/avepix!B4</f>
        <v>0.21677147991812734</v>
      </c>
      <c r="C28" s="12">
        <f>(cld_topo_canopy_sloped!C5-cld_topo_canopy_sloped!C25)/avepix!C4</f>
        <v>0.15872691280023848</v>
      </c>
      <c r="D28" s="12">
        <f>(cld_topo_canopy_sloped!D5-cld_topo_canopy_sloped!D25)/avepix!D4</f>
        <v>0.09772245995723186</v>
      </c>
      <c r="E28" s="12">
        <f>(cld_topo_canopy_sloped!E5-cld_topo_canopy_sloped!E25)/avepix!E4</f>
        <v>0.13583463052340336</v>
      </c>
      <c r="F28" s="12">
        <f>(cld_topo_canopy_sloped!F5-cld_topo_canopy_sloped!F25)/avepix!F4</f>
        <v>0.2405281232466608</v>
      </c>
      <c r="G28" s="12">
        <f>(cld_topo_canopy_sloped!G5-cld_topo_canopy_sloped!G25)/avepix!G4</f>
        <v>0.233688642728301</v>
      </c>
      <c r="H28" s="12">
        <f>(cld_topo_canopy_sloped!H5-cld_topo_canopy_sloped!H25)/avepix!H4</f>
        <v>0.22287397224711505</v>
      </c>
      <c r="I28" s="12">
        <f>(cld_topo_canopy_sloped!I5-cld_topo_canopy_sloped!I25)/avepix!I4</f>
        <v>0.22288510588191213</v>
      </c>
      <c r="J28" s="12">
        <f>(cld_topo_canopy_sloped!J5-cld_topo_canopy_sloped!J25)/avepix!J4</f>
        <v>0.11092778973517244</v>
      </c>
      <c r="K28" s="12">
        <f>(cld_topo_canopy_sloped!K5-cld_topo_canopy_sloped!K25)/avepix!K4</f>
        <v>0.08840231076373777</v>
      </c>
      <c r="L28" s="12">
        <f>(cld_topo_canopy_sloped!L5-cld_topo_canopy_sloped!L25)/avepix!L4</f>
        <v>0.15517450052941134</v>
      </c>
      <c r="M28" s="12">
        <f>(cld_topo_canopy_sloped!M5-cld_topo_canopy_sloped!M25)/avepix!M4</f>
        <v>0.24700454828477486</v>
      </c>
      <c r="N28" s="5" t="s">
        <v>118</v>
      </c>
    </row>
    <row r="29" spans="1:14" ht="11.25">
      <c r="A29" s="4" t="s">
        <v>88</v>
      </c>
      <c r="B29" s="12">
        <f>(cld_topo_canopy_sloped!B6-cld_topo_canopy_sloped!B22)/avepix!B4</f>
        <v>0.8676495176481382</v>
      </c>
      <c r="C29" s="12">
        <f>(cld_topo_canopy_sloped!C6-cld_topo_canopy_sloped!C22)/avepix!C4</f>
        <v>0.8156225088637428</v>
      </c>
      <c r="D29" s="12">
        <f>(cld_topo_canopy_sloped!D6-cld_topo_canopy_sloped!D22)/avepix!D4</f>
        <v>0.7830482950393962</v>
      </c>
      <c r="E29" s="12">
        <f>(cld_topo_canopy_sloped!E6-cld_topo_canopy_sloped!E22)/avepix!E4</f>
        <v>0.8365122843683623</v>
      </c>
      <c r="F29" s="12">
        <f>(cld_topo_canopy_sloped!F6-cld_topo_canopy_sloped!F22)/avepix!F4</f>
        <v>0.8591422126567327</v>
      </c>
      <c r="G29" s="12">
        <f>(cld_topo_canopy_sloped!G6-cld_topo_canopy_sloped!G22)/avepix!G4</f>
        <v>0.8835825822757741</v>
      </c>
      <c r="H29" s="12">
        <f>(cld_topo_canopy_sloped!H6-cld_topo_canopy_sloped!H22)/avepix!H4</f>
        <v>0.8903705970691727</v>
      </c>
      <c r="I29" s="12">
        <f>(cld_topo_canopy_sloped!I6-cld_topo_canopy_sloped!I22)/avepix!I4</f>
        <v>0.8650076131323624</v>
      </c>
      <c r="J29" s="12">
        <f>(cld_topo_canopy_sloped!J6-cld_topo_canopy_sloped!J22)/avepix!J4</f>
        <v>0.8284093803066543</v>
      </c>
      <c r="K29" s="12">
        <f>(cld_topo_canopy_sloped!K6-cld_topo_canopy_sloped!K22)/avepix!K4</f>
        <v>0.7744458479981171</v>
      </c>
      <c r="L29" s="12">
        <f>(cld_topo_canopy_sloped!L6-cld_topo_canopy_sloped!L22)/avepix!L4</f>
        <v>0.833080710248908</v>
      </c>
      <c r="M29" s="12">
        <f>(cld_topo_canopy_sloped!M6-cld_topo_canopy_sloped!M22)/avepix!M4</f>
        <v>0.8666174310385543</v>
      </c>
      <c r="N29" s="5" t="s">
        <v>118</v>
      </c>
    </row>
    <row r="30" spans="1:14" ht="11.25">
      <c r="A30" s="4" t="s">
        <v>89</v>
      </c>
      <c r="B30" s="12">
        <f>(cld_topo_canopy_sloped!B7-cld_topo_canopy_sloped!B13)/avepix!B4</f>
        <v>1.0592703949946074</v>
      </c>
      <c r="C30" s="12">
        <f>(cld_topo_canopy_sloped!C7-cld_topo_canopy_sloped!C13)/avepix!C4</f>
        <v>1.0470257537421017</v>
      </c>
      <c r="D30" s="12">
        <f>(cld_topo_canopy_sloped!D7-cld_topo_canopy_sloped!D13)/avepix!D4</f>
        <v>1.043817104939033</v>
      </c>
      <c r="E30" s="12">
        <f>(cld_topo_canopy_sloped!E7-cld_topo_canopy_sloped!E13)/avepix!E4</f>
        <v>1.0210538884742053</v>
      </c>
      <c r="F30" s="12">
        <f>(cld_topo_canopy_sloped!F7-cld_topo_canopy_sloped!F13)/avepix!F4</f>
        <v>0.971876364804988</v>
      </c>
      <c r="G30" s="12">
        <f>(cld_topo_canopy_sloped!G7-cld_topo_canopy_sloped!G13)/avepix!G4</f>
        <v>0.9420721428967856</v>
      </c>
      <c r="H30" s="12">
        <f>(cld_topo_canopy_sloped!H7-cld_topo_canopy_sloped!H13)/avepix!H4</f>
        <v>0.9470898709847726</v>
      </c>
      <c r="I30" s="12">
        <f>(cld_topo_canopy_sloped!I7-cld_topo_canopy_sloped!I13)/avepix!I4</f>
        <v>1.036152260571875</v>
      </c>
      <c r="J30" s="12">
        <f>(cld_topo_canopy_sloped!J7-cld_topo_canopy_sloped!J13)/avepix!J4</f>
        <v>1.0913498948125477</v>
      </c>
      <c r="K30" s="12">
        <f>(cld_topo_canopy_sloped!K7-cld_topo_canopy_sloped!K13)/avepix!K4</f>
        <v>1.0925525336508202</v>
      </c>
      <c r="L30" s="12">
        <f>(cld_topo_canopy_sloped!L7-cld_topo_canopy_sloped!L13)/avepix!L4</f>
        <v>1.1084440603320402</v>
      </c>
      <c r="M30" s="12">
        <f>(cld_topo_canopy_sloped!M7-cld_topo_canopy_sloped!M13)/avepix!M4</f>
        <v>1.077325778976529</v>
      </c>
      <c r="N30" s="5" t="s">
        <v>118</v>
      </c>
    </row>
    <row r="31" spans="1:14" ht="11.25">
      <c r="A31" s="4" t="s">
        <v>90</v>
      </c>
      <c r="B31" s="12">
        <f>(cld_topo_canopy_sloped!B8-cld_topo_canopy_sloped!B29)/avepix!B4</f>
        <v>0.9552882325108872</v>
      </c>
      <c r="C31" s="12">
        <f>(cld_topo_canopy_sloped!C8-cld_topo_canopy_sloped!C29)/avepix!C4</f>
        <v>0.9610905827888903</v>
      </c>
      <c r="D31" s="12">
        <f>(cld_topo_canopy_sloped!D8-cld_topo_canopy_sloped!D29)/avepix!D4</f>
        <v>0.96706337100124</v>
      </c>
      <c r="E31" s="12">
        <f>(cld_topo_canopy_sloped!E8-cld_topo_canopy_sloped!E29)/avepix!E4</f>
        <v>0.9720601101169213</v>
      </c>
      <c r="F31" s="12">
        <f>(cld_topo_canopy_sloped!F8-cld_topo_canopy_sloped!F29)/avepix!F4</f>
        <v>0.9127102225081581</v>
      </c>
      <c r="G31" s="12">
        <f>(cld_topo_canopy_sloped!G8-cld_topo_canopy_sloped!G29)/avepix!G4</f>
        <v>0.8512843837596513</v>
      </c>
      <c r="H31" s="12">
        <f>(cld_topo_canopy_sloped!H8-cld_topo_canopy_sloped!H29)/avepix!H4</f>
        <v>0.8429324959238971</v>
      </c>
      <c r="I31" s="12">
        <f>(cld_topo_canopy_sloped!I8-cld_topo_canopy_sloped!I29)/avepix!I4</f>
        <v>0.9087157058462549</v>
      </c>
      <c r="J31" s="12">
        <f>(cld_topo_canopy_sloped!J8-cld_topo_canopy_sloped!J29)/avepix!J4</f>
        <v>0.9736849439587976</v>
      </c>
      <c r="K31" s="12">
        <f>(cld_topo_canopy_sloped!K8-cld_topo_canopy_sloped!K29)/avepix!K4</f>
        <v>0.9575039821398669</v>
      </c>
      <c r="L31" s="12">
        <f>(cld_topo_canopy_sloped!L8-cld_topo_canopy_sloped!L29)/avepix!L4</f>
        <v>0.9805135294263227</v>
      </c>
      <c r="M31" s="12">
        <f>(cld_topo_canopy_sloped!M8-cld_topo_canopy_sloped!M29)/avepix!M4</f>
        <v>0.9559878935008446</v>
      </c>
      <c r="N31" s="5" t="s">
        <v>118</v>
      </c>
    </row>
    <row r="32" spans="1:14" ht="11.25">
      <c r="A32" s="4" t="s">
        <v>91</v>
      </c>
      <c r="B32" s="12">
        <f>(cld_topo_canopy_sloped!B9-cld_topo_canopy_sloped!B12)/avepix!B4</f>
        <v>0.4389731507580905</v>
      </c>
      <c r="C32" s="12">
        <f>(cld_topo_canopy_sloped!C9-cld_topo_canopy_sloped!C12)/avepix!C4</f>
        <v>0.3945494106550948</v>
      </c>
      <c r="D32" s="12">
        <f>(cld_topo_canopy_sloped!D9-cld_topo_canopy_sloped!D12)/avepix!D4</f>
        <v>0.4016259130766532</v>
      </c>
      <c r="E32" s="12">
        <f>(cld_topo_canopy_sloped!E9-cld_topo_canopy_sloped!E12)/avepix!E4</f>
        <v>0.4228360495657331</v>
      </c>
      <c r="F32" s="12">
        <f>(cld_topo_canopy_sloped!F9-cld_topo_canopy_sloped!F12)/avepix!F4</f>
        <v>0.4191709933947215</v>
      </c>
      <c r="G32" s="12">
        <f>(cld_topo_canopy_sloped!G9-cld_topo_canopy_sloped!G12)/avepix!G4</f>
        <v>0.5652583701621652</v>
      </c>
      <c r="H32" s="12">
        <f>(cld_topo_canopy_sloped!H9-cld_topo_canopy_sloped!H12)/avepix!H4</f>
        <v>0.5636365202721639</v>
      </c>
      <c r="I32" s="12">
        <f>(cld_topo_canopy_sloped!I9-cld_topo_canopy_sloped!I12)/avepix!I4</f>
        <v>0.4183985324630441</v>
      </c>
      <c r="J32" s="12">
        <f>(cld_topo_canopy_sloped!J9-cld_topo_canopy_sloped!J12)/avepix!J4</f>
        <v>0.44505879172895507</v>
      </c>
      <c r="K32" s="12">
        <f>(cld_topo_canopy_sloped!K9-cld_topo_canopy_sloped!K12)/avepix!K4</f>
        <v>0.40389421372868073</v>
      </c>
      <c r="L32" s="12">
        <f>(cld_topo_canopy_sloped!L9-cld_topo_canopy_sloped!L12)/avepix!L4</f>
        <v>0.4037638392796092</v>
      </c>
      <c r="M32" s="12">
        <f>(cld_topo_canopy_sloped!M9-cld_topo_canopy_sloped!M12)/avepix!M4</f>
        <v>0.43068217717478074</v>
      </c>
      <c r="N32" s="5" t="s">
        <v>118</v>
      </c>
    </row>
    <row r="33" spans="1:14" ht="11.25">
      <c r="A33" s="4" t="s">
        <v>92</v>
      </c>
      <c r="B33" s="12">
        <f>(cld_topo_canopy_sloped!B9-cld_topo_canopy_sloped!B23)/avepix!B4</f>
        <v>0.3538704678048251</v>
      </c>
      <c r="C33" s="12">
        <f>(cld_topo_canopy_sloped!C9-cld_topo_canopy_sloped!C23)/avepix!C4</f>
        <v>0.2708149933674425</v>
      </c>
      <c r="D33" s="12">
        <f>(cld_topo_canopy_sloped!D9-cld_topo_canopy_sloped!D23)/avepix!D4</f>
        <v>0.2088460573398837</v>
      </c>
      <c r="E33" s="12">
        <f>(cld_topo_canopy_sloped!E9-cld_topo_canopy_sloped!E23)/avepix!E4</f>
        <v>0.23820910334369833</v>
      </c>
      <c r="F33" s="12">
        <f>(cld_topo_canopy_sloped!F9-cld_topo_canopy_sloped!F23)/avepix!F4</f>
        <v>0.3440056122108059</v>
      </c>
      <c r="G33" s="12">
        <f>(cld_topo_canopy_sloped!G9-cld_topo_canopy_sloped!G23)/avepix!G4</f>
        <v>0.508391610723107</v>
      </c>
      <c r="H33" s="12">
        <f>(cld_topo_canopy_sloped!H9-cld_topo_canopy_sloped!H23)/avepix!H4</f>
        <v>0.5091519856945139</v>
      </c>
      <c r="I33" s="12">
        <f>(cld_topo_canopy_sloped!I9-cld_topo_canopy_sloped!I23)/avepix!I4</f>
        <v>0.3381305844019002</v>
      </c>
      <c r="J33" s="12">
        <f>(cld_topo_canopy_sloped!J9-cld_topo_canopy_sloped!J23)/avepix!J4</f>
        <v>0.21811218670580568</v>
      </c>
      <c r="K33" s="12">
        <f>(cld_topo_canopy_sloped!K9-cld_topo_canopy_sloped!K23)/avepix!K4</f>
        <v>0.18834225066485732</v>
      </c>
      <c r="L33" s="12">
        <f>(cld_topo_canopy_sloped!L9-cld_topo_canopy_sloped!L23)/avepix!L4</f>
        <v>0.2869775992757138</v>
      </c>
      <c r="M33" s="12">
        <f>(cld_topo_canopy_sloped!M9-cld_topo_canopy_sloped!M23)/avepix!M4</f>
        <v>0.3351363644744317</v>
      </c>
      <c r="N33" s="5" t="s">
        <v>118</v>
      </c>
    </row>
    <row r="34" spans="1:14" ht="11.25">
      <c r="A34" s="4" t="s">
        <v>134</v>
      </c>
      <c r="B34" s="12">
        <f>(cld_topo_canopy_sloped!B20-cld_topo_canopy_sloped!B10)/avepix!B4</f>
        <v>-0.057496732298086536</v>
      </c>
      <c r="C34" s="12">
        <f>(cld_topo_canopy_sloped!C20-cld_topo_canopy_sloped!C10)/avepix!C4</f>
        <v>-0.1060869631269338</v>
      </c>
      <c r="D34" s="12">
        <f>(cld_topo_canopy_sloped!D20-cld_topo_canopy_sloped!D10)/avepix!D4</f>
        <v>-0.09793495425246755</v>
      </c>
      <c r="E34" s="12">
        <f>(cld_topo_canopy_sloped!E20-cld_topo_canopy_sloped!E10)/avepix!E4</f>
        <v>-0.06452000365382445</v>
      </c>
      <c r="F34" s="12">
        <f>(cld_topo_canopy_sloped!F20-cld_topo_canopy_sloped!F10)/avepix!F4</f>
        <v>-0.10432908863951772</v>
      </c>
      <c r="G34" s="12">
        <f>(cld_topo_canopy_sloped!G20-cld_topo_canopy_sloped!G10)/avepix!G4</f>
        <v>-0.1395953224672787</v>
      </c>
      <c r="H34" s="12">
        <f>(cld_topo_canopy_sloped!H20-cld_topo_canopy_sloped!H10)/avepix!H4</f>
        <v>-0.1528342951447395</v>
      </c>
      <c r="I34" s="12">
        <f>(cld_topo_canopy_sloped!I20-cld_topo_canopy_sloped!I10)/avepix!I4</f>
        <v>-0.11297947827388911</v>
      </c>
      <c r="J34" s="12">
        <f>(cld_topo_canopy_sloped!J20-cld_topo_canopy_sloped!J10)/avepix!J4</f>
        <v>-0.06354887684770939</v>
      </c>
      <c r="K34" s="12">
        <f>(cld_topo_canopy_sloped!K20-cld_topo_canopy_sloped!K10)/avepix!K4</f>
        <v>-0.11200633936571672</v>
      </c>
      <c r="L34" s="12">
        <f>(cld_topo_canopy_sloped!L20-cld_topo_canopy_sloped!L10)/avepix!L4</f>
        <v>-0.09079843602261936</v>
      </c>
      <c r="M34" s="12">
        <f>(cld_topo_canopy_sloped!M20-cld_topo_canopy_sloped!M10)/avepix!M4</f>
        <v>-0.04412820810922328</v>
      </c>
      <c r="N34" s="5" t="s">
        <v>118</v>
      </c>
    </row>
    <row r="35" spans="1:14" ht="11.25">
      <c r="A35" s="4" t="s">
        <v>94</v>
      </c>
      <c r="B35" s="12">
        <f>(cld_topo_canopy_sloped!B10-cld_topo_canopy_sloped!B15)/avepix!B4</f>
        <v>0.02055681987555705</v>
      </c>
      <c r="C35" s="12">
        <f>(cld_topo_canopy_sloped!C10-cld_topo_canopy_sloped!C15)/avepix!C4</f>
        <v>0.11083226576177542</v>
      </c>
      <c r="D35" s="12">
        <f>(cld_topo_canopy_sloped!D10-cld_topo_canopy_sloped!D15)/avepix!D4</f>
        <v>0.12947033297699043</v>
      </c>
      <c r="E35" s="12">
        <f>(cld_topo_canopy_sloped!E10-cld_topo_canopy_sloped!E15)/avepix!E4</f>
        <v>0.1016169398023546</v>
      </c>
      <c r="F35" s="12">
        <f>(cld_topo_canopy_sloped!F10-cld_topo_canopy_sloped!F15)/avepix!F4</f>
        <v>0.13526261578425008</v>
      </c>
      <c r="G35" s="12">
        <f>(cld_topo_canopy_sloped!G10-cld_topo_canopy_sloped!G15)/avepix!G4</f>
        <v>0.18424532593861379</v>
      </c>
      <c r="H35" s="12">
        <f>(cld_topo_canopy_sloped!H10-cld_topo_canopy_sloped!H15)/avepix!H4</f>
        <v>0.19807000417632942</v>
      </c>
      <c r="I35" s="12">
        <f>(cld_topo_canopy_sloped!I10-cld_topo_canopy_sloped!I15)/avepix!I4</f>
        <v>0.15125554429455046</v>
      </c>
      <c r="J35" s="12">
        <f>(cld_topo_canopy_sloped!J10-cld_topo_canopy_sloped!J15)/avepix!J4</f>
        <v>0.10936320786904967</v>
      </c>
      <c r="K35" s="12">
        <f>(cld_topo_canopy_sloped!K10-cld_topo_canopy_sloped!K15)/avepix!K4</f>
        <v>0.12568337098518984</v>
      </c>
      <c r="L35" s="12">
        <f>(cld_topo_canopy_sloped!L10-cld_topo_canopy_sloped!L15)/avepix!L4</f>
        <v>0.05533850360817304</v>
      </c>
      <c r="M35" s="12">
        <f>(cld_topo_canopy_sloped!M10-cld_topo_canopy_sloped!M15)/avepix!M4</f>
        <v>0.049700196795761084</v>
      </c>
      <c r="N35" s="5" t="s">
        <v>118</v>
      </c>
    </row>
    <row r="36" spans="1:14" ht="11.25">
      <c r="A36" s="4" t="s">
        <v>95</v>
      </c>
      <c r="B36" s="12">
        <f>(cld_topo_canopy_sloped!B10-cld_topo_canopy_sloped!B25)/avepix!B4</f>
        <v>0.06406195825119523</v>
      </c>
      <c r="C36" s="12">
        <f>(cld_topo_canopy_sloped!C10-cld_topo_canopy_sloped!C25)/avepix!C4</f>
        <v>0.09504899121913776</v>
      </c>
      <c r="D36" s="12">
        <f>(cld_topo_canopy_sloped!D10-cld_topo_canopy_sloped!D25)/avepix!D4</f>
        <v>0.07800757355315942</v>
      </c>
      <c r="E36" s="12">
        <f>(cld_topo_canopy_sloped!E10-cld_topo_canopy_sloped!E25)/avepix!E4</f>
        <v>0.0036375231715319607</v>
      </c>
      <c r="F36" s="12">
        <f>(cld_topo_canopy_sloped!F10-cld_topo_canopy_sloped!F25)/avepix!F4</f>
        <v>0.08029352968422053</v>
      </c>
      <c r="G36" s="12">
        <f>(cld_topo_canopy_sloped!G10-cld_topo_canopy_sloped!G25)/avepix!G4</f>
        <v>0.10493564662901299</v>
      </c>
      <c r="H36" s="12">
        <f>(cld_topo_canopy_sloped!H10-cld_topo_canopy_sloped!H25)/avepix!H4</f>
        <v>0.1130646424322654</v>
      </c>
      <c r="I36" s="12">
        <f>(cld_topo_canopy_sloped!I10-cld_topo_canopy_sloped!I25)/avepix!I4</f>
        <v>0.08872649225770131</v>
      </c>
      <c r="J36" s="12">
        <f>(cld_topo_canopy_sloped!J10-cld_topo_canopy_sloped!J25)/avepix!J4</f>
        <v>0.011693383747816245</v>
      </c>
      <c r="K36" s="12">
        <f>(cld_topo_canopy_sloped!K10-cld_topo_canopy_sloped!K25)/avepix!K4</f>
        <v>0.0891370869849679</v>
      </c>
      <c r="L36" s="12">
        <f>(cld_topo_canopy_sloped!L10-cld_topo_canopy_sloped!L25)/avepix!L4</f>
        <v>0.06821838756610936</v>
      </c>
      <c r="M36" s="12">
        <f>(cld_topo_canopy_sloped!M10-cld_topo_canopy_sloped!M25)/avepix!M4</f>
        <v>0.07950432161836503</v>
      </c>
      <c r="N36" s="5" t="s">
        <v>118</v>
      </c>
    </row>
    <row r="37" spans="1:14" ht="11.25">
      <c r="A37" s="4" t="s">
        <v>96</v>
      </c>
      <c r="B37" s="12">
        <f>(cld_topo_canopy_sloped!B11-cld_topo_canopy_sloped!B15)/avepix!B4</f>
        <v>0.03762169376897411</v>
      </c>
      <c r="C37" s="12">
        <f>(cld_topo_canopy_sloped!C11-cld_topo_canopy_sloped!C15)/avepix!C4</f>
        <v>0.04277932429245477</v>
      </c>
      <c r="D37" s="12">
        <f>(cld_topo_canopy_sloped!D11-cld_topo_canopy_sloped!D15)/avepix!D4</f>
        <v>0.042923288742758324</v>
      </c>
      <c r="E37" s="12">
        <f>(cld_topo_canopy_sloped!E11-cld_topo_canopy_sloped!E15)/avepix!E4</f>
        <v>0.044505795295369126</v>
      </c>
      <c r="F37" s="12">
        <f>(cld_topo_canopy_sloped!F11-cld_topo_canopy_sloped!F15)/avepix!F4</f>
        <v>0.08388385658840102</v>
      </c>
      <c r="G37" s="12">
        <f>(cld_topo_canopy_sloped!G11-cld_topo_canopy_sloped!G15)/avepix!G4</f>
        <v>0.13291658935787817</v>
      </c>
      <c r="H37" s="12">
        <f>(cld_topo_canopy_sloped!H11-cld_topo_canopy_sloped!H15)/avepix!H4</f>
        <v>0.13661224922234602</v>
      </c>
      <c r="I37" s="12">
        <f>(cld_topo_canopy_sloped!I11-cld_topo_canopy_sloped!I15)/avepix!I4</f>
        <v>0.09667603008033682</v>
      </c>
      <c r="J37" s="12">
        <f>(cld_topo_canopy_sloped!J11-cld_topo_canopy_sloped!J15)/avepix!J4</f>
        <v>0.03726333500294764</v>
      </c>
      <c r="K37" s="12">
        <f>(cld_topo_canopy_sloped!K11-cld_topo_canopy_sloped!K15)/avepix!K4</f>
        <v>0.03065134201178134</v>
      </c>
      <c r="L37" s="12">
        <f>(cld_topo_canopy_sloped!L11-cld_topo_canopy_sloped!L15)/avepix!L4</f>
        <v>0.025577186793710367</v>
      </c>
      <c r="M37" s="12">
        <f>(cld_topo_canopy_sloped!M11-cld_topo_canopy_sloped!M15)/avepix!M4</f>
        <v>0.08062656412988281</v>
      </c>
      <c r="N37" s="5" t="s">
        <v>118</v>
      </c>
    </row>
    <row r="38" spans="1:14" ht="11.25">
      <c r="A38" s="4" t="s">
        <v>136</v>
      </c>
      <c r="B38" s="12">
        <f>(cld_topo_canopy_sloped!B20-cld_topo_canopy_sloped!B11)/avepix!B4</f>
        <v>-0.07456160619150361</v>
      </c>
      <c r="C38" s="12">
        <f>(cld_topo_canopy_sloped!C20-cld_topo_canopy_sloped!C11)/avepix!C4</f>
        <v>-0.03803402165761315</v>
      </c>
      <c r="D38" s="12">
        <f>(cld_topo_canopy_sloped!D20-cld_topo_canopy_sloped!D11)/avepix!D4</f>
        <v>-0.011387910018235447</v>
      </c>
      <c r="E38" s="12">
        <f>(cld_topo_canopy_sloped!E20-cld_topo_canopy_sloped!E11)/avepix!E4</f>
        <v>-0.0074088591468389605</v>
      </c>
      <c r="F38" s="12">
        <f>(cld_topo_canopy_sloped!F20-cld_topo_canopy_sloped!F11)/avepix!F4</f>
        <v>-0.05295032944366866</v>
      </c>
      <c r="G38" s="12">
        <f>(cld_topo_canopy_sloped!G20-cld_topo_canopy_sloped!G11)/avepix!G4</f>
        <v>-0.0882665858865431</v>
      </c>
      <c r="H38" s="12">
        <f>(cld_topo_canopy_sloped!H20-cld_topo_canopy_sloped!H11)/avepix!H4</f>
        <v>-0.09137654019075611</v>
      </c>
      <c r="I38" s="12">
        <f>(cld_topo_canopy_sloped!I20-cld_topo_canopy_sloped!I11)/avepix!I4</f>
        <v>-0.05839996405967546</v>
      </c>
      <c r="J38" s="12">
        <f>(cld_topo_canopy_sloped!J20-cld_topo_canopy_sloped!J11)/avepix!J4</f>
        <v>0.008550996018392647</v>
      </c>
      <c r="K38" s="12">
        <f>(cld_topo_canopy_sloped!K20-cld_topo_canopy_sloped!K11)/avepix!K4</f>
        <v>-0.01697431039230823</v>
      </c>
      <c r="L38" s="12">
        <f>(cld_topo_canopy_sloped!L20-cld_topo_canopy_sloped!L11)/avepix!L4</f>
        <v>-0.06103711920815669</v>
      </c>
      <c r="M38" s="12">
        <f>(cld_topo_canopy_sloped!M20-cld_topo_canopy_sloped!M11)/avepix!M4</f>
        <v>-0.07505457544334501</v>
      </c>
      <c r="N38" s="5" t="s">
        <v>118</v>
      </c>
    </row>
    <row r="39" spans="1:14" ht="11.25">
      <c r="A39" s="4" t="s">
        <v>126</v>
      </c>
      <c r="B39" s="12">
        <f>(cld_topo_canopy_sloped!B29-cld_topo_canopy_sloped!B13)/avepix!B4</f>
        <v>-0.022879365402165047</v>
      </c>
      <c r="C39" s="12">
        <f>(cld_topo_canopy_sloped!C29-cld_topo_canopy_sloped!C13)/avepix!C4</f>
        <v>-0.049803785708765244</v>
      </c>
      <c r="D39" s="12">
        <f>(cld_topo_canopy_sloped!D29-cld_topo_canopy_sloped!D13)/avepix!D4</f>
        <v>-0.038733588527839105</v>
      </c>
      <c r="E39" s="12">
        <f>(cld_topo_canopy_sloped!E29-cld_topo_canopy_sloped!E13)/avepix!E4</f>
        <v>-0.01427463333430604</v>
      </c>
      <c r="F39" s="12">
        <f>(cld_topo_canopy_sloped!F29-cld_topo_canopy_sloped!F13)/avepix!F4</f>
        <v>0.013814199105033773</v>
      </c>
      <c r="G39" s="12">
        <f>(cld_topo_canopy_sloped!G29-cld_topo_canopy_sloped!G13)/avepix!G4</f>
        <v>0.01555184553169743</v>
      </c>
      <c r="H39" s="12">
        <f>(cld_topo_canopy_sloped!H29-cld_topo_canopy_sloped!H13)/avepix!H4</f>
        <v>0.008707566966320395</v>
      </c>
      <c r="I39" s="12">
        <f>(cld_topo_canopy_sloped!I29-cld_topo_canopy_sloped!I13)/avepix!I4</f>
        <v>0.028667142495990713</v>
      </c>
      <c r="J39" s="12">
        <f>(cld_topo_canopy_sloped!J29-cld_topo_canopy_sloped!J13)/avepix!J4</f>
        <v>-0.025754204032700324</v>
      </c>
      <c r="K39" s="12">
        <f>(cld_topo_canopy_sloped!K29-cld_topo_canopy_sloped!K13)/avepix!K4</f>
        <v>-0.05765346113054287</v>
      </c>
      <c r="L39" s="12">
        <f>(cld_topo_canopy_sloped!L29-cld_topo_canopy_sloped!L13)/avepix!L4</f>
        <v>-0.016177166695446058</v>
      </c>
      <c r="M39" s="12">
        <f>(cld_topo_canopy_sloped!M29-cld_topo_canopy_sloped!M13)/avepix!M4</f>
        <v>-0.03939287076502093</v>
      </c>
      <c r="N39" s="5" t="s">
        <v>118</v>
      </c>
    </row>
    <row r="40" spans="1:14" ht="11.25">
      <c r="A40" s="4" t="s">
        <v>99</v>
      </c>
      <c r="B40" s="12">
        <f>(cld_topo_canopy_sloped!B14-cld_topo_canopy_sloped!B12)/avepix!B4</f>
        <v>0.10195156048737941</v>
      </c>
      <c r="C40" s="12">
        <f>(cld_topo_canopy_sloped!C14-cld_topo_canopy_sloped!C12)/avepix!C4</f>
        <v>0.019422254933890156</v>
      </c>
      <c r="D40" s="12">
        <f>(cld_topo_canopy_sloped!D14-cld_topo_canopy_sloped!D12)/avepix!D4</f>
        <v>0.013781387900789699</v>
      </c>
      <c r="E40" s="12">
        <f>(cld_topo_canopy_sloped!E14-cld_topo_canopy_sloped!E12)/avepix!E4</f>
        <v>0.034416769173954614</v>
      </c>
      <c r="F40" s="12">
        <f>(cld_topo_canopy_sloped!F14-cld_topo_canopy_sloped!F12)/avepix!F4</f>
        <v>0.008019828366752189</v>
      </c>
      <c r="G40" s="12">
        <f>(cld_topo_canopy_sloped!G14-cld_topo_canopy_sloped!G12)/avepix!G4</f>
        <v>0.011454505940400057</v>
      </c>
      <c r="H40" s="12">
        <f>(cld_topo_canopy_sloped!H14-cld_topo_canopy_sloped!H12)/avepix!H4</f>
        <v>0.00823348704921857</v>
      </c>
      <c r="I40" s="12">
        <f>(cld_topo_canopy_sloped!I14-cld_topo_canopy_sloped!I12)/avepix!I4</f>
        <v>0.00842936187902492</v>
      </c>
      <c r="J40" s="12">
        <f>(cld_topo_canopy_sloped!J14-cld_topo_canopy_sloped!J12)/avepix!J4</f>
        <v>0.04317562000766825</v>
      </c>
      <c r="K40" s="12">
        <f>(cld_topo_canopy_sloped!K14-cld_topo_canopy_sloped!K12)/avepix!K4</f>
        <v>0.022325074267814063</v>
      </c>
      <c r="L40" s="12">
        <f>(cld_topo_canopy_sloped!L14-cld_topo_canopy_sloped!L12)/avepix!L4</f>
        <v>0.04956855107339252</v>
      </c>
      <c r="M40" s="12">
        <f>(cld_topo_canopy_sloped!M14-cld_topo_canopy_sloped!M12)/avepix!M4</f>
        <v>0.1520834332505086</v>
      </c>
      <c r="N40" s="5" t="s">
        <v>118</v>
      </c>
    </row>
    <row r="41" spans="1:14" ht="11.25">
      <c r="A41" s="4" t="s">
        <v>100</v>
      </c>
      <c r="B41" s="12">
        <f>(cld_topo_canopy_sloped!B17-cld_topo_canopy_sloped!B22)/avepix!B4</f>
        <v>0.06717909782152601</v>
      </c>
      <c r="C41" s="12">
        <f>(cld_topo_canopy_sloped!C17-cld_topo_canopy_sloped!C22)/avepix!C4</f>
        <v>0.03074443425277016</v>
      </c>
      <c r="D41" s="12">
        <f>(cld_topo_canopy_sloped!D17-cld_topo_canopy_sloped!D22)/avepix!D4</f>
        <v>-0.03730993976091068</v>
      </c>
      <c r="E41" s="12">
        <f>(cld_topo_canopy_sloped!E17-cld_topo_canopy_sloped!E22)/avepix!E4</f>
        <v>-0.0007388132629103001</v>
      </c>
      <c r="F41" s="12">
        <f>(cld_topo_canopy_sloped!F17-cld_topo_canopy_sloped!F22)/avepix!F4</f>
        <v>0.031221161523999022</v>
      </c>
      <c r="G41" s="12">
        <f>(cld_topo_canopy_sloped!G17-cld_topo_canopy_sloped!G22)/avepix!G4</f>
        <v>0.05150168807159669</v>
      </c>
      <c r="H41" s="12">
        <f>(cld_topo_canopy_sloped!H17-cld_topo_canopy_sloped!H22)/avepix!H4</f>
        <v>0.04402113376651054</v>
      </c>
      <c r="I41" s="12">
        <f>(cld_topo_canopy_sloped!I17-cld_topo_canopy_sloped!I22)/avepix!I4</f>
        <v>0.015466710117883989</v>
      </c>
      <c r="J41" s="12">
        <f>(cld_topo_canopy_sloped!J17-cld_topo_canopy_sloped!J22)/avepix!J4</f>
        <v>-0.024130064925641345</v>
      </c>
      <c r="K41" s="12">
        <f>(cld_topo_canopy_sloped!K17-cld_topo_canopy_sloped!K22)/avepix!K4</f>
        <v>-0.05712670718653747</v>
      </c>
      <c r="L41" s="12">
        <f>(cld_topo_canopy_sloped!L17-cld_topo_canopy_sloped!L22)/avepix!L4</f>
        <v>0.034476471324218626</v>
      </c>
      <c r="M41" s="12">
        <f>(cld_topo_canopy_sloped!M17-cld_topo_canopy_sloped!M22)/avepix!M4</f>
        <v>0.06787715684821533</v>
      </c>
      <c r="N41" s="5" t="s">
        <v>118</v>
      </c>
    </row>
    <row r="42" spans="1:14" ht="11.25">
      <c r="A42" s="4" t="s">
        <v>101</v>
      </c>
      <c r="B42" s="12">
        <f>(cld_topo_canopy_sloped!B17-cld_topo_canopy_sloped!B23)/avepix!B4</f>
        <v>0.056775007011927545</v>
      </c>
      <c r="C42" s="12">
        <f>(cld_topo_canopy_sloped!C17-cld_topo_canopy_sloped!C23)/avepix!C4</f>
        <v>0.008120863709961493</v>
      </c>
      <c r="D42" s="12">
        <f>(cld_topo_canopy_sloped!D17-cld_topo_canopy_sloped!D23)/avepix!D4</f>
        <v>-0.08174703604306835</v>
      </c>
      <c r="E42" s="12">
        <f>(cld_topo_canopy_sloped!E17-cld_topo_canopy_sloped!E23)/avepix!E4</f>
        <v>-0.08910366570942335</v>
      </c>
      <c r="F42" s="12">
        <f>(cld_topo_canopy_sloped!F17-cld_topo_canopy_sloped!F23)/avepix!F4</f>
        <v>-0.0069247302963867914</v>
      </c>
      <c r="G42" s="12">
        <f>(cld_topo_canopy_sloped!G17-cld_topo_canopy_sloped!G23)/avepix!G4</f>
        <v>0.04037323610840535</v>
      </c>
      <c r="H42" s="12">
        <f>(cld_topo_canopy_sloped!H17-cld_topo_canopy_sloped!H23)/avepix!H4</f>
        <v>0.03169761127808532</v>
      </c>
      <c r="I42" s="12">
        <f>(cld_topo_canopy_sloped!I17-cld_topo_canopy_sloped!I23)/avepix!I4</f>
        <v>-0.01972668380330129</v>
      </c>
      <c r="J42" s="12">
        <f>(cld_topo_canopy_sloped!J17-cld_topo_canopy_sloped!J23)/avepix!J4</f>
        <v>-0.12250773424146943</v>
      </c>
      <c r="K42" s="12">
        <f>(cld_topo_canopy_sloped!K17-cld_topo_canopy_sloped!K23)/avepix!K4</f>
        <v>-0.10730965873866254</v>
      </c>
      <c r="L42" s="12">
        <f>(cld_topo_canopy_sloped!L17-cld_topo_canopy_sloped!L23)/avepix!L4</f>
        <v>0.01778111239761399</v>
      </c>
      <c r="M42" s="12">
        <f>(cld_topo_canopy_sloped!M17-cld_topo_canopy_sloped!M23)/avepix!M4</f>
        <v>0.037235252888040894</v>
      </c>
      <c r="N42" s="5" t="s">
        <v>118</v>
      </c>
    </row>
    <row r="45" spans="2:13" ht="11.25"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</row>
    <row r="46" spans="2:13" ht="11.25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A1">
      <selection activeCell="I1" sqref="I1"/>
    </sheetView>
  </sheetViews>
  <sheetFormatPr defaultColWidth="9.140625" defaultRowHeight="12.75"/>
  <cols>
    <col min="1" max="1" width="20.00390625" style="4" customWidth="1"/>
    <col min="2" max="16384" width="9.140625" style="5" customWidth="1"/>
  </cols>
  <sheetData>
    <row r="1" s="2" customFormat="1" ht="15.75">
      <c r="A1" s="1" t="s">
        <v>57</v>
      </c>
    </row>
    <row r="2" spans="1:2" s="4" customFormat="1" ht="11.25">
      <c r="A2" s="8" t="s">
        <v>58</v>
      </c>
      <c r="B2" s="4" t="s">
        <v>41</v>
      </c>
    </row>
    <row r="3" spans="1:13" s="4" customFormat="1" ht="11.25">
      <c r="A3" s="6"/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</row>
    <row r="4" spans="1:14" ht="11.25">
      <c r="A4" s="4" t="s">
        <v>42</v>
      </c>
      <c r="B4" s="5">
        <f>'30yr tmax'!B5-'30yr tmax'!B10</f>
        <v>-2.4</v>
      </c>
      <c r="C4" s="5">
        <f>'30yr tmax'!C5-'30yr tmax'!C10</f>
        <v>-3.2</v>
      </c>
      <c r="D4" s="5">
        <f>'30yr tmax'!D5-'30yr tmax'!D10</f>
        <v>-2.6999999999999993</v>
      </c>
      <c r="E4" s="5">
        <f>'30yr tmax'!E5-'30yr tmax'!E10</f>
        <v>-0.6999999999999993</v>
      </c>
      <c r="F4" s="5">
        <f>'30yr tmax'!F5-'30yr tmax'!F10</f>
        <v>0.6000000000000014</v>
      </c>
      <c r="G4" s="5">
        <f>'30yr tmax'!G5-'30yr tmax'!G10</f>
        <v>1.4000000000000021</v>
      </c>
      <c r="H4" s="5">
        <f>'30yr tmax'!H5-'30yr tmax'!H10</f>
        <v>2</v>
      </c>
      <c r="I4" s="5">
        <f>'30yr tmax'!I5-'30yr tmax'!I10</f>
        <v>0.3000000000000007</v>
      </c>
      <c r="J4" s="5">
        <f>'30yr tmax'!J5-'30yr tmax'!J10</f>
        <v>-4.100000000000001</v>
      </c>
      <c r="K4" s="5">
        <f>'30yr tmax'!K5-'30yr tmax'!K10</f>
        <v>-4.600000000000001</v>
      </c>
      <c r="L4" s="5">
        <f>'30yr tmax'!L5-'30yr tmax'!L10</f>
        <v>-1.6999999999999993</v>
      </c>
      <c r="M4" s="5">
        <f>'30yr tmax'!M5-'30yr tmax'!M10</f>
        <v>-2.0000000000000004</v>
      </c>
      <c r="N4" s="5" t="s">
        <v>119</v>
      </c>
    </row>
    <row r="5" spans="1:14" ht="11.25">
      <c r="A5" s="4" t="s">
        <v>45</v>
      </c>
      <c r="B5" s="5">
        <f>'30yr tmax'!B5-'30yr tmax'!B11</f>
        <v>-0.6999999999999997</v>
      </c>
      <c r="C5" s="5">
        <f>'30yr tmax'!C5-'30yr tmax'!C11</f>
        <v>-1</v>
      </c>
      <c r="D5" s="5">
        <f>'30yr tmax'!D5-'30yr tmax'!D11</f>
        <v>-1.4000000000000004</v>
      </c>
      <c r="E5" s="5">
        <f>'30yr tmax'!E5-'30yr tmax'!E11</f>
        <v>0.20000000000000107</v>
      </c>
      <c r="F5" s="5">
        <f>'30yr tmax'!F5-'30yr tmax'!F11</f>
        <v>1.1000000000000014</v>
      </c>
      <c r="G5" s="5">
        <f>'30yr tmax'!G5-'30yr tmax'!G11</f>
        <v>1.6000000000000014</v>
      </c>
      <c r="H5" s="5">
        <f>'30yr tmax'!H5-'30yr tmax'!H11</f>
        <v>1.6999999999999993</v>
      </c>
      <c r="I5" s="5">
        <f>'30yr tmax'!I5-'30yr tmax'!I11</f>
        <v>0.6999999999999993</v>
      </c>
      <c r="J5" s="5">
        <f>'30yr tmax'!J5-'30yr tmax'!J11</f>
        <v>-2.1999999999999993</v>
      </c>
      <c r="K5" s="5">
        <f>'30yr tmax'!K5-'30yr tmax'!K11</f>
        <v>-2</v>
      </c>
      <c r="L5" s="5">
        <f>'30yr tmax'!L5-'30yr tmax'!L11</f>
        <v>-0.6999999999999993</v>
      </c>
      <c r="M5" s="5">
        <f>'30yr tmax'!M5-'30yr tmax'!M11</f>
        <v>-0.6999999999999997</v>
      </c>
      <c r="N5" s="5" t="s">
        <v>119</v>
      </c>
    </row>
    <row r="6" spans="1:14" ht="11.25">
      <c r="A6" s="4" t="s">
        <v>47</v>
      </c>
      <c r="B6" s="5">
        <f>'30yr tmax'!B6-'30yr tmax'!B17</f>
        <v>5.3</v>
      </c>
      <c r="C6" s="5">
        <f>'30yr tmax'!C6-'30yr tmax'!C17</f>
        <v>5.700000000000001</v>
      </c>
      <c r="D6" s="5">
        <f>'30yr tmax'!D6-'30yr tmax'!D17</f>
        <v>6.4</v>
      </c>
      <c r="E6" s="5">
        <f>'30yr tmax'!E6-'30yr tmax'!E17</f>
        <v>6.7</v>
      </c>
      <c r="F6" s="5">
        <f>'30yr tmax'!F6-'30yr tmax'!F17</f>
        <v>4.399999999999999</v>
      </c>
      <c r="G6" s="5">
        <f>'30yr tmax'!G6-'30yr tmax'!G17</f>
        <v>4.199999999999999</v>
      </c>
      <c r="H6" s="5">
        <f>'30yr tmax'!H6-'30yr tmax'!H17</f>
        <v>3.1999999999999993</v>
      </c>
      <c r="I6" s="5">
        <f>'30yr tmax'!I6-'30yr tmax'!I17</f>
        <v>5.300000000000001</v>
      </c>
      <c r="J6" s="5">
        <f>'30yr tmax'!J6-'30yr tmax'!J17</f>
        <v>6.199999999999999</v>
      </c>
      <c r="K6" s="5">
        <f>'30yr tmax'!K6-'30yr tmax'!K17</f>
        <v>6.300000000000001</v>
      </c>
      <c r="L6" s="5">
        <f>'30yr tmax'!L6-'30yr tmax'!L17</f>
        <v>4</v>
      </c>
      <c r="M6" s="5">
        <f>'30yr tmax'!M6-'30yr tmax'!M17</f>
        <v>4.8</v>
      </c>
      <c r="N6" s="5" t="s">
        <v>119</v>
      </c>
    </row>
    <row r="7" spans="1:14" ht="11.25">
      <c r="A7" s="4" t="s">
        <v>49</v>
      </c>
      <c r="B7" s="5">
        <f>'30yr tmax'!B7-'30yr tmax'!B29</f>
        <v>2.5999999999999996</v>
      </c>
      <c r="C7" s="5">
        <f>'30yr tmax'!C7-'30yr tmax'!C29</f>
        <v>4.199999999999999</v>
      </c>
      <c r="D7" s="5">
        <f>'30yr tmax'!D7-'30yr tmax'!D29</f>
        <v>4.300000000000001</v>
      </c>
      <c r="E7" s="5">
        <f>'30yr tmax'!E7-'30yr tmax'!E29</f>
        <v>4.4</v>
      </c>
      <c r="F7" s="5">
        <f>'30yr tmax'!F7-'30yr tmax'!F29</f>
        <v>4.799999999999999</v>
      </c>
      <c r="G7" s="5">
        <f>'30yr tmax'!G7-'30yr tmax'!G29</f>
        <v>4.800000000000001</v>
      </c>
      <c r="H7" s="5">
        <f>'30yr tmax'!H7-'30yr tmax'!H29</f>
        <v>5.5</v>
      </c>
      <c r="I7" s="5">
        <f>'30yr tmax'!I7-'30yr tmax'!I29</f>
        <v>6.300000000000001</v>
      </c>
      <c r="J7" s="5">
        <f>'30yr tmax'!J7-'30yr tmax'!J29</f>
        <v>6.1</v>
      </c>
      <c r="K7" s="5">
        <f>'30yr tmax'!K7-'30yr tmax'!K29</f>
        <v>5.199999999999999</v>
      </c>
      <c r="L7" s="5">
        <f>'30yr tmax'!L7-'30yr tmax'!L29</f>
        <v>4.3</v>
      </c>
      <c r="M7" s="5">
        <f>'30yr tmax'!M7-'30yr tmax'!M29</f>
        <v>4.1</v>
      </c>
      <c r="N7" s="5" t="s">
        <v>119</v>
      </c>
    </row>
    <row r="8" spans="1:14" ht="11.25">
      <c r="A8" s="4" t="s">
        <v>51</v>
      </c>
      <c r="B8" s="5">
        <f>'30yr tmax'!B7-'30yr tmax'!B31</f>
        <v>2.6999999999999997</v>
      </c>
      <c r="C8" s="5">
        <f>'30yr tmax'!C7-'30yr tmax'!C31</f>
        <v>2.9</v>
      </c>
      <c r="D8" s="5">
        <f>'30yr tmax'!D7-'30yr tmax'!D31</f>
        <v>3</v>
      </c>
      <c r="E8" s="5">
        <f>'30yr tmax'!E7-'30yr tmax'!E31</f>
        <v>4.500000000000001</v>
      </c>
      <c r="F8" s="5">
        <f>'30yr tmax'!F7-'30yr tmax'!F31</f>
        <v>3</v>
      </c>
      <c r="G8" s="5">
        <f>'30yr tmax'!G7-'30yr tmax'!G31</f>
        <v>2.900000000000002</v>
      </c>
      <c r="H8" s="5">
        <f>'30yr tmax'!H7-'30yr tmax'!H31</f>
        <v>2.900000000000002</v>
      </c>
      <c r="I8" s="5">
        <f>'30yr tmax'!I7-'30yr tmax'!I31</f>
        <v>5.100000000000001</v>
      </c>
      <c r="J8" s="5">
        <f>'30yr tmax'!J7-'30yr tmax'!J31</f>
        <v>3.3999999999999986</v>
      </c>
      <c r="K8" s="5">
        <f>'30yr tmax'!K7-'30yr tmax'!K31</f>
        <v>2.799999999999999</v>
      </c>
      <c r="L8" s="5">
        <f>'30yr tmax'!L7-'30yr tmax'!L31</f>
        <v>2.2</v>
      </c>
      <c r="M8" s="5">
        <f>'30yr tmax'!M7-'30yr tmax'!M31</f>
        <v>2.8</v>
      </c>
      <c r="N8" s="5" t="s">
        <v>119</v>
      </c>
    </row>
    <row r="9" spans="1:14" ht="11.25">
      <c r="A9" s="4" t="s">
        <v>53</v>
      </c>
      <c r="B9" s="5">
        <f>'30yr tmax'!B7-'30yr tmax'!B8</f>
        <v>0.7999999999999998</v>
      </c>
      <c r="C9" s="5">
        <f>'30yr tmax'!C7-'30yr tmax'!C8</f>
        <v>0.39999999999999947</v>
      </c>
      <c r="D9" s="5">
        <f>'30yr tmax'!D7-'30yr tmax'!D8</f>
        <v>1.1000000000000005</v>
      </c>
      <c r="E9" s="5">
        <f>'30yr tmax'!E7-'30yr tmax'!E8</f>
        <v>0.3000000000000007</v>
      </c>
      <c r="F9" s="5">
        <f>'30yr tmax'!F7-'30yr tmax'!F8</f>
        <v>1.5</v>
      </c>
      <c r="G9" s="5">
        <f>'30yr tmax'!G7-'30yr tmax'!G8</f>
        <v>1</v>
      </c>
      <c r="H9" s="5">
        <f>'30yr tmax'!H7-'30yr tmax'!H8</f>
        <v>2.200000000000003</v>
      </c>
      <c r="I9" s="5">
        <f>'30yr tmax'!I7-'30yr tmax'!I8</f>
        <v>2</v>
      </c>
      <c r="J9" s="5">
        <f>'30yr tmax'!J7-'30yr tmax'!J8</f>
        <v>2.3999999999999986</v>
      </c>
      <c r="K9" s="5">
        <f>'30yr tmax'!K7-'30yr tmax'!K8</f>
        <v>2</v>
      </c>
      <c r="L9" s="5">
        <f>'30yr tmax'!L7-'30yr tmax'!L8</f>
        <v>0.7999999999999998</v>
      </c>
      <c r="M9" s="5">
        <f>'30yr tmax'!M7-'30yr tmax'!M8</f>
        <v>0.7999999999999998</v>
      </c>
      <c r="N9" s="5" t="s">
        <v>119</v>
      </c>
    </row>
    <row r="10" spans="1:14" ht="11.25">
      <c r="A10" s="4" t="s">
        <v>55</v>
      </c>
      <c r="B10" s="5">
        <f>'30yr tmax'!B8-'30yr tmax'!B13</f>
        <v>2.6</v>
      </c>
      <c r="C10" s="5">
        <f>'30yr tmax'!C8-'30yr tmax'!C13</f>
        <v>3.5000000000000004</v>
      </c>
      <c r="D10" s="5">
        <f>'30yr tmax'!D8-'30yr tmax'!D13</f>
        <v>3.1999999999999997</v>
      </c>
      <c r="E10" s="5">
        <f>'30yr tmax'!E8-'30yr tmax'!E13</f>
        <v>4.3</v>
      </c>
      <c r="F10" s="5">
        <f>'30yr tmax'!F8-'30yr tmax'!F13</f>
        <v>2.5999999999999996</v>
      </c>
      <c r="G10" s="5">
        <f>'30yr tmax'!G8-'30yr tmax'!G13</f>
        <v>3.200000000000001</v>
      </c>
      <c r="H10" s="5">
        <f>'30yr tmax'!H8-'30yr tmax'!H13</f>
        <v>2.1999999999999993</v>
      </c>
      <c r="I10" s="5">
        <f>'30yr tmax'!I8-'30yr tmax'!I13</f>
        <v>3.1999999999999993</v>
      </c>
      <c r="J10" s="5">
        <f>'30yr tmax'!J8-'30yr tmax'!J13</f>
        <v>3.200000000000001</v>
      </c>
      <c r="K10" s="5">
        <f>'30yr tmax'!K8-'30yr tmax'!K13</f>
        <v>2.6999999999999993</v>
      </c>
      <c r="L10" s="5">
        <f>'30yr tmax'!L8-'30yr tmax'!L13</f>
        <v>2.1</v>
      </c>
      <c r="M10" s="5">
        <f>'30yr tmax'!M8-'30yr tmax'!M13</f>
        <v>2.8</v>
      </c>
      <c r="N10" s="5" t="s">
        <v>119</v>
      </c>
    </row>
    <row r="11" spans="1:14" ht="11.25">
      <c r="A11" s="4" t="s">
        <v>59</v>
      </c>
      <c r="B11" s="5">
        <f>'30yr tmax'!B8-'30yr tmax'!B31</f>
        <v>1.9</v>
      </c>
      <c r="C11" s="5">
        <f>'30yr tmax'!C8-'30yr tmax'!C31</f>
        <v>2.5000000000000004</v>
      </c>
      <c r="D11" s="5">
        <f>'30yr tmax'!D8-'30yr tmax'!D31</f>
        <v>1.8999999999999995</v>
      </c>
      <c r="E11" s="5">
        <f>'30yr tmax'!E8-'30yr tmax'!E31</f>
        <v>4.2</v>
      </c>
      <c r="F11" s="5">
        <f>'30yr tmax'!F8-'30yr tmax'!F31</f>
        <v>1.5</v>
      </c>
      <c r="G11" s="5">
        <f>'30yr tmax'!G8-'30yr tmax'!G31</f>
        <v>1.9000000000000021</v>
      </c>
      <c r="H11" s="5">
        <f>'30yr tmax'!H8-'30yr tmax'!H31</f>
        <v>0.6999999999999993</v>
      </c>
      <c r="I11" s="5">
        <f>'30yr tmax'!I8-'30yr tmax'!I31</f>
        <v>3.1000000000000014</v>
      </c>
      <c r="J11" s="5">
        <f>'30yr tmax'!J8-'30yr tmax'!J31</f>
        <v>1</v>
      </c>
      <c r="K11" s="5">
        <f>'30yr tmax'!K8-'30yr tmax'!K31</f>
        <v>0.7999999999999989</v>
      </c>
      <c r="L11" s="5">
        <f>'30yr tmax'!L8-'30yr tmax'!L31</f>
        <v>1.4000000000000004</v>
      </c>
      <c r="M11" s="5">
        <f>'30yr tmax'!M8-'30yr tmax'!M31</f>
        <v>2</v>
      </c>
      <c r="N11" s="5" t="s">
        <v>119</v>
      </c>
    </row>
    <row r="12" spans="1:14" ht="11.25">
      <c r="A12" s="4" t="s">
        <v>60</v>
      </c>
      <c r="B12" s="5">
        <f>'30yr tmax'!B9-'30yr tmax'!B14</f>
        <v>0.7000000000000002</v>
      </c>
      <c r="C12" s="5">
        <f>'30yr tmax'!C9-'30yr tmax'!C14</f>
        <v>0.6000000000000005</v>
      </c>
      <c r="D12" s="5">
        <f>'30yr tmax'!D9-'30yr tmax'!D14</f>
        <v>1.3000000000000007</v>
      </c>
      <c r="E12" s="5">
        <f>'30yr tmax'!E9-'30yr tmax'!E14</f>
        <v>1.1999999999999993</v>
      </c>
      <c r="F12" s="5">
        <f>'30yr tmax'!F9-'30yr tmax'!F14</f>
        <v>1.5999999999999996</v>
      </c>
      <c r="G12" s="5">
        <f>'30yr tmax'!G9-'30yr tmax'!G14</f>
        <v>2.1999999999999993</v>
      </c>
      <c r="H12" s="5">
        <f>'30yr tmax'!H9-'30yr tmax'!H14</f>
        <v>2.6999999999999993</v>
      </c>
      <c r="I12" s="5">
        <f>'30yr tmax'!I9-'30yr tmax'!I14</f>
        <v>2</v>
      </c>
      <c r="J12" s="5">
        <f>'30yr tmax'!J9-'30yr tmax'!J14</f>
        <v>2</v>
      </c>
      <c r="K12" s="5">
        <f>'30yr tmax'!K9-'30yr tmax'!K14</f>
        <v>1</v>
      </c>
      <c r="L12" s="5">
        <f>'30yr tmax'!L9-'30yr tmax'!L14</f>
        <v>0.7999999999999998</v>
      </c>
      <c r="M12" s="5">
        <f>'30yr tmax'!M9-'30yr tmax'!M14</f>
        <v>0.5</v>
      </c>
      <c r="N12" s="5" t="s">
        <v>119</v>
      </c>
    </row>
    <row r="13" spans="1:14" ht="11.25">
      <c r="A13" s="4" t="s">
        <v>61</v>
      </c>
      <c r="B13" s="5">
        <f>'30yr tmax'!B11-'30yr tmax'!B10</f>
        <v>-1.7000000000000002</v>
      </c>
      <c r="C13" s="5">
        <f>'30yr tmax'!C11-'30yr tmax'!C10</f>
        <v>-2.2</v>
      </c>
      <c r="D13" s="5">
        <f>'30yr tmax'!D11-'30yr tmax'!D10</f>
        <v>-1.299999999999999</v>
      </c>
      <c r="E13" s="5">
        <f>'30yr tmax'!E11-'30yr tmax'!E10</f>
        <v>-0.9000000000000004</v>
      </c>
      <c r="F13" s="5">
        <f>'30yr tmax'!F11-'30yr tmax'!F10</f>
        <v>-0.5</v>
      </c>
      <c r="G13" s="5">
        <f>'30yr tmax'!G11-'30yr tmax'!G10</f>
        <v>-0.1999999999999993</v>
      </c>
      <c r="H13" s="5">
        <f>'30yr tmax'!H11-'30yr tmax'!H10</f>
        <v>0.3000000000000007</v>
      </c>
      <c r="I13" s="5">
        <f>'30yr tmax'!I11-'30yr tmax'!I10</f>
        <v>-0.3999999999999986</v>
      </c>
      <c r="J13" s="5">
        <f>'30yr tmax'!J11-'30yr tmax'!J10</f>
        <v>-1.9000000000000021</v>
      </c>
      <c r="K13" s="5">
        <f>'30yr tmax'!K11-'30yr tmax'!K10</f>
        <v>-2.6000000000000014</v>
      </c>
      <c r="L13" s="5">
        <f>'30yr tmax'!L11-'30yr tmax'!L10</f>
        <v>-1</v>
      </c>
      <c r="M13" s="5">
        <f>'30yr tmax'!M11-'30yr tmax'!M10</f>
        <v>-1.3000000000000007</v>
      </c>
      <c r="N13" s="5" t="s">
        <v>119</v>
      </c>
    </row>
    <row r="14" spans="1:14" ht="11.25">
      <c r="A14" s="4" t="s">
        <v>125</v>
      </c>
      <c r="B14" s="5">
        <f>'30yr tmax'!B23-'30yr tmax'!B12</f>
        <v>3.8000000000000003</v>
      </c>
      <c r="C14" s="5">
        <f>'30yr tmax'!C23-'30yr tmax'!C12</f>
        <v>3.3</v>
      </c>
      <c r="D14" s="5">
        <f>'30yr tmax'!D23-'30yr tmax'!D12</f>
        <v>4.300000000000001</v>
      </c>
      <c r="E14" s="5">
        <f>'30yr tmax'!E23-'30yr tmax'!E12</f>
        <v>3.4000000000000004</v>
      </c>
      <c r="F14" s="5">
        <f>'30yr tmax'!F23-'30yr tmax'!F12</f>
        <v>1.8000000000000007</v>
      </c>
      <c r="G14" s="5">
        <f>'30yr tmax'!G23-'30yr tmax'!G12</f>
        <v>1.6999999999999993</v>
      </c>
      <c r="H14" s="5">
        <f>'30yr tmax'!H23-'30yr tmax'!H12</f>
        <v>1.5</v>
      </c>
      <c r="I14" s="5">
        <f>'30yr tmax'!I23-'30yr tmax'!I12</f>
        <v>1.6999999999999993</v>
      </c>
      <c r="J14" s="5">
        <f>'30yr tmax'!J23-'30yr tmax'!J12</f>
        <v>3.1999999999999993</v>
      </c>
      <c r="K14" s="5">
        <f>'30yr tmax'!K23-'30yr tmax'!K12</f>
        <v>3.8000000000000007</v>
      </c>
      <c r="L14" s="5">
        <f>'30yr tmax'!L23-'30yr tmax'!L12</f>
        <v>2.5</v>
      </c>
      <c r="M14" s="5">
        <f>'30yr tmax'!M23-'30yr tmax'!M12</f>
        <v>3.1</v>
      </c>
      <c r="N14" s="5" t="s">
        <v>119</v>
      </c>
    </row>
    <row r="15" spans="1:14" ht="11.25">
      <c r="A15" s="4" t="s">
        <v>129</v>
      </c>
      <c r="B15" s="5">
        <f>'30yr tmax'!B31-'30yr tmax'!B13</f>
        <v>0.7000000000000002</v>
      </c>
      <c r="C15" s="5">
        <f>'30yr tmax'!C31-'30yr tmax'!C13</f>
        <v>1</v>
      </c>
      <c r="D15" s="5">
        <f>'30yr tmax'!D31-'30yr tmax'!D13</f>
        <v>1.3000000000000003</v>
      </c>
      <c r="E15" s="5">
        <f>'30yr tmax'!E31-'30yr tmax'!E13</f>
        <v>0.09999999999999964</v>
      </c>
      <c r="F15" s="5">
        <f>'30yr tmax'!F31-'30yr tmax'!F13</f>
        <v>1.0999999999999996</v>
      </c>
      <c r="G15" s="5">
        <f>'30yr tmax'!G31-'30yr tmax'!G13</f>
        <v>1.299999999999999</v>
      </c>
      <c r="H15" s="5">
        <f>'30yr tmax'!H31-'30yr tmax'!H13</f>
        <v>1.5</v>
      </c>
      <c r="I15" s="5">
        <f>'30yr tmax'!I31-'30yr tmax'!I13</f>
        <v>0.09999999999999787</v>
      </c>
      <c r="J15" s="5">
        <f>'30yr tmax'!J31-'30yr tmax'!J13</f>
        <v>2.200000000000001</v>
      </c>
      <c r="K15" s="5">
        <f>'30yr tmax'!K31-'30yr tmax'!K13</f>
        <v>1.9000000000000004</v>
      </c>
      <c r="L15" s="5">
        <f>'30yr tmax'!L31-'30yr tmax'!L13</f>
        <v>0.6999999999999997</v>
      </c>
      <c r="M15" s="5">
        <f>'30yr tmax'!M31-'30yr tmax'!M13</f>
        <v>0.8</v>
      </c>
      <c r="N15" s="5" t="s">
        <v>119</v>
      </c>
    </row>
    <row r="16" spans="1:14" ht="11.25">
      <c r="A16" s="4" t="s">
        <v>131</v>
      </c>
      <c r="B16" s="5">
        <f>'30yr tmax'!B20-'30yr tmax'!B15</f>
        <v>-0.5</v>
      </c>
      <c r="C16" s="5">
        <f>'30yr tmax'!C20-'30yr tmax'!C15</f>
        <v>-0.2999999999999998</v>
      </c>
      <c r="D16" s="5">
        <f>'30yr tmax'!D20-'30yr tmax'!D15</f>
        <v>0</v>
      </c>
      <c r="E16" s="5">
        <f>'30yr tmax'!E20-'30yr tmax'!E15</f>
        <v>-0.1999999999999993</v>
      </c>
      <c r="F16" s="5">
        <f>'30yr tmax'!F20-'30yr tmax'!F15</f>
        <v>0.3999999999999986</v>
      </c>
      <c r="G16" s="5">
        <f>'30yr tmax'!G20-'30yr tmax'!G15</f>
        <v>0.6999999999999993</v>
      </c>
      <c r="H16" s="5">
        <f>'30yr tmax'!H20-'30yr tmax'!H15</f>
        <v>0.5</v>
      </c>
      <c r="I16" s="5">
        <f>'30yr tmax'!I20-'30yr tmax'!I15</f>
        <v>0.09999999999999787</v>
      </c>
      <c r="J16" s="5">
        <f>'30yr tmax'!J20-'30yr tmax'!J15</f>
        <v>0</v>
      </c>
      <c r="K16" s="5">
        <f>'30yr tmax'!K20-'30yr tmax'!K15</f>
        <v>-0.29999999999999893</v>
      </c>
      <c r="L16" s="5">
        <f>'30yr tmax'!L20-'30yr tmax'!L15</f>
        <v>-0.2999999999999998</v>
      </c>
      <c r="M16" s="5">
        <f>'30yr tmax'!M20-'30yr tmax'!M15</f>
        <v>-0.3999999999999999</v>
      </c>
      <c r="N16" s="5" t="s">
        <v>119</v>
      </c>
    </row>
    <row r="17" spans="1:14" ht="11.25">
      <c r="A17" s="4" t="s">
        <v>62</v>
      </c>
      <c r="B17" s="5">
        <f>'30yr tmax'!B15-'30yr tmax'!B25</f>
        <v>-0.7000000000000002</v>
      </c>
      <c r="C17" s="5">
        <f>'30yr tmax'!C15-'30yr tmax'!C25</f>
        <v>-1.0999999999999996</v>
      </c>
      <c r="D17" s="5">
        <f>'30yr tmax'!D15-'30yr tmax'!D25</f>
        <v>-2.1999999999999993</v>
      </c>
      <c r="E17" s="5">
        <f>'30yr tmax'!E15-'30yr tmax'!E25</f>
        <v>-2.5</v>
      </c>
      <c r="F17" s="5">
        <f>'30yr tmax'!F15-'30yr tmax'!F25</f>
        <v>-3.8000000000000007</v>
      </c>
      <c r="G17" s="5">
        <f>'30yr tmax'!G15-'30yr tmax'!G25</f>
        <v>-4.399999999999999</v>
      </c>
      <c r="H17" s="5">
        <f>'30yr tmax'!H15-'30yr tmax'!H25</f>
        <v>-4.800000000000001</v>
      </c>
      <c r="I17" s="5">
        <f>'30yr tmax'!I15-'30yr tmax'!I25</f>
        <v>-4.899999999999999</v>
      </c>
      <c r="J17" s="5">
        <f>'30yr tmax'!J15-'30yr tmax'!J25</f>
        <v>-3.8000000000000007</v>
      </c>
      <c r="K17" s="5">
        <f>'30yr tmax'!K15-'30yr tmax'!K25</f>
        <v>-2.1000000000000014</v>
      </c>
      <c r="L17" s="5">
        <f>'30yr tmax'!L15-'30yr tmax'!L25</f>
        <v>-0.7000000000000002</v>
      </c>
      <c r="M17" s="5">
        <f>'30yr tmax'!M15-'30yr tmax'!M25</f>
        <v>-0.10000000000000009</v>
      </c>
      <c r="N17" s="5" t="s">
        <v>119</v>
      </c>
    </row>
    <row r="18" spans="1:14" ht="11.25">
      <c r="A18" s="4" t="s">
        <v>63</v>
      </c>
      <c r="B18" s="5">
        <f>'30yr tmax'!B16-'30yr tmax'!B24</f>
        <v>-2.3999999999999995</v>
      </c>
      <c r="C18" s="5">
        <f>'30yr tmax'!C16-'30yr tmax'!C24</f>
        <v>-2.2</v>
      </c>
      <c r="D18" s="5">
        <f>'30yr tmax'!D16-'30yr tmax'!D24</f>
        <v>-2.6999999999999993</v>
      </c>
      <c r="E18" s="5">
        <f>'30yr tmax'!E16-'30yr tmax'!E24</f>
        <v>-2.6999999999999993</v>
      </c>
      <c r="F18" s="5">
        <f>'30yr tmax'!F16-'30yr tmax'!F24</f>
        <v>-2.900000000000002</v>
      </c>
      <c r="G18" s="5">
        <f>'30yr tmax'!G16-'30yr tmax'!G24</f>
        <v>-3.3000000000000007</v>
      </c>
      <c r="H18" s="5">
        <f>'30yr tmax'!H16-'30yr tmax'!H24</f>
        <v>-3</v>
      </c>
      <c r="I18" s="5">
        <f>'30yr tmax'!I16-'30yr tmax'!I24</f>
        <v>-3.3000000000000007</v>
      </c>
      <c r="J18" s="5">
        <f>'30yr tmax'!J16-'30yr tmax'!J24</f>
        <v>-3.6000000000000014</v>
      </c>
      <c r="K18" s="5">
        <f>'30yr tmax'!K16-'30yr tmax'!K24</f>
        <v>-2.700000000000001</v>
      </c>
      <c r="L18" s="5">
        <f>'30yr tmax'!L16-'30yr tmax'!L24</f>
        <v>-1.8999999999999995</v>
      </c>
      <c r="M18" s="5">
        <f>'30yr tmax'!M16-'30yr tmax'!M24</f>
        <v>-2</v>
      </c>
      <c r="N18" s="5" t="s">
        <v>119</v>
      </c>
    </row>
    <row r="19" spans="1:14" ht="11.25">
      <c r="A19" s="4" t="s">
        <v>123</v>
      </c>
      <c r="B19" s="5">
        <f>'30yr tmax'!B30-'30yr tmax'!B18</f>
        <v>1.1999999999999997</v>
      </c>
      <c r="C19" s="5">
        <f>'30yr tmax'!C30-'30yr tmax'!C18</f>
        <v>1.5</v>
      </c>
      <c r="D19" s="5">
        <f>'30yr tmax'!D30-'30yr tmax'!D18</f>
        <v>1.8999999999999995</v>
      </c>
      <c r="E19" s="5">
        <f>'30yr tmax'!E30-'30yr tmax'!E18</f>
        <v>1.3000000000000007</v>
      </c>
      <c r="F19" s="5">
        <f>'30yr tmax'!F30-'30yr tmax'!F18</f>
        <v>1.6999999999999993</v>
      </c>
      <c r="G19" s="5">
        <f>'30yr tmax'!G30-'30yr tmax'!G18</f>
        <v>1.3999999999999986</v>
      </c>
      <c r="H19" s="5">
        <f>'30yr tmax'!H30-'30yr tmax'!H18</f>
        <v>0.3000000000000007</v>
      </c>
      <c r="I19" s="5">
        <f>'30yr tmax'!I30-'30yr tmax'!I18</f>
        <v>0</v>
      </c>
      <c r="J19" s="5">
        <f>'30yr tmax'!J30-'30yr tmax'!J18</f>
        <v>1.3000000000000007</v>
      </c>
      <c r="K19" s="5">
        <f>'30yr tmax'!K30-'30yr tmax'!K18</f>
        <v>1.200000000000001</v>
      </c>
      <c r="L19" s="5">
        <f>'30yr tmax'!L30-'30yr tmax'!L18</f>
        <v>0.1999999999999993</v>
      </c>
      <c r="M19" s="5">
        <f>'30yr tmax'!M30-'30yr tmax'!M18</f>
        <v>1.7000000000000002</v>
      </c>
      <c r="N19" s="5" t="s">
        <v>119</v>
      </c>
    </row>
    <row r="20" spans="1:14" ht="11.25">
      <c r="A20" s="4" t="s">
        <v>64</v>
      </c>
      <c r="B20" s="5">
        <f>'30yr tmax'!B19-'30yr tmax'!B21</f>
        <v>-1.0999999999999996</v>
      </c>
      <c r="C20" s="5">
        <f>'30yr tmax'!C19-'30yr tmax'!C21</f>
        <v>-0.7000000000000002</v>
      </c>
      <c r="D20" s="5">
        <f>'30yr tmax'!D19-'30yr tmax'!D21</f>
        <v>-0.6999999999999993</v>
      </c>
      <c r="E20" s="5">
        <f>'30yr tmax'!E19-'30yr tmax'!E21</f>
        <v>0.3000000000000007</v>
      </c>
      <c r="F20" s="5">
        <f>'30yr tmax'!F19-'30yr tmax'!F21</f>
        <v>0</v>
      </c>
      <c r="G20" s="5">
        <f>'30yr tmax'!G19-'30yr tmax'!G21</f>
        <v>-0.09999999999999787</v>
      </c>
      <c r="H20" s="5">
        <f>'30yr tmax'!H19-'30yr tmax'!H21</f>
        <v>-0.6000000000000014</v>
      </c>
      <c r="I20" s="5">
        <f>'30yr tmax'!I19-'30yr tmax'!I21</f>
        <v>-0.5999999999999979</v>
      </c>
      <c r="J20" s="5">
        <f>'30yr tmax'!J19-'30yr tmax'!J21</f>
        <v>-0.6000000000000014</v>
      </c>
      <c r="K20" s="5">
        <f>'30yr tmax'!K19-'30yr tmax'!K21</f>
        <v>-0.7000000000000011</v>
      </c>
      <c r="L20" s="5">
        <f>'30yr tmax'!L19-'30yr tmax'!L21</f>
        <v>-0.9000000000000004</v>
      </c>
      <c r="M20" s="5">
        <f>'30yr tmax'!M19-'30yr tmax'!M21</f>
        <v>-0.7999999999999998</v>
      </c>
      <c r="N20" s="5" t="s">
        <v>119</v>
      </c>
    </row>
    <row r="21" spans="1:14" ht="11.25">
      <c r="A21" s="4" t="s">
        <v>65</v>
      </c>
      <c r="B21" s="5">
        <f>'30yr tmax'!B20-'30yr tmax'!B25</f>
        <v>-1.2000000000000002</v>
      </c>
      <c r="C21" s="5">
        <f>'30yr tmax'!C20-'30yr tmax'!C25</f>
        <v>-1.3999999999999995</v>
      </c>
      <c r="D21" s="5">
        <f>'30yr tmax'!D20-'30yr tmax'!D25</f>
        <v>-2.1999999999999993</v>
      </c>
      <c r="E21" s="5">
        <f>'30yr tmax'!E20-'30yr tmax'!E25</f>
        <v>-2.6999999999999993</v>
      </c>
      <c r="F21" s="5">
        <f>'30yr tmax'!F20-'30yr tmax'!F25</f>
        <v>-3.400000000000002</v>
      </c>
      <c r="G21" s="5">
        <f>'30yr tmax'!G20-'30yr tmax'!G25</f>
        <v>-3.6999999999999993</v>
      </c>
      <c r="H21" s="5">
        <f>'30yr tmax'!H20-'30yr tmax'!H25</f>
        <v>-4.300000000000001</v>
      </c>
      <c r="I21" s="5">
        <f>'30yr tmax'!I20-'30yr tmax'!I25</f>
        <v>-4.800000000000001</v>
      </c>
      <c r="J21" s="5">
        <f>'30yr tmax'!J20-'30yr tmax'!J25</f>
        <v>-3.8000000000000007</v>
      </c>
      <c r="K21" s="5">
        <f>'30yr tmax'!K20-'30yr tmax'!K25</f>
        <v>-2.4000000000000004</v>
      </c>
      <c r="L21" s="5">
        <f>'30yr tmax'!L20-'30yr tmax'!L25</f>
        <v>-1</v>
      </c>
      <c r="M21" s="5">
        <f>'30yr tmax'!M20-'30yr tmax'!M25</f>
        <v>-0.5</v>
      </c>
      <c r="N21" s="5" t="s">
        <v>119</v>
      </c>
    </row>
    <row r="22" spans="1:14" ht="11.25">
      <c r="A22" s="4" t="s">
        <v>66</v>
      </c>
      <c r="B22" s="5">
        <f>'30yr tmax'!B29-'30yr tmax'!B31</f>
        <v>0.10000000000000009</v>
      </c>
      <c r="C22" s="5">
        <f>'30yr tmax'!C29-'30yr tmax'!C31</f>
        <v>-1.2999999999999998</v>
      </c>
      <c r="D22" s="5">
        <f>'30yr tmax'!D29-'30yr tmax'!D31</f>
        <v>-1.3000000000000003</v>
      </c>
      <c r="E22" s="5">
        <f>'30yr tmax'!E29-'30yr tmax'!E31</f>
        <v>0.10000000000000053</v>
      </c>
      <c r="F22" s="5">
        <f>'30yr tmax'!F29-'30yr tmax'!F31</f>
        <v>-1.799999999999999</v>
      </c>
      <c r="G22" s="5">
        <f>'30yr tmax'!G29-'30yr tmax'!G31</f>
        <v>-1.8999999999999986</v>
      </c>
      <c r="H22" s="5">
        <f>'30yr tmax'!H29-'30yr tmax'!H31</f>
        <v>-2.599999999999998</v>
      </c>
      <c r="I22" s="5">
        <f>'30yr tmax'!I29-'30yr tmax'!I31</f>
        <v>-1.1999999999999993</v>
      </c>
      <c r="J22" s="5">
        <f>'30yr tmax'!J29-'30yr tmax'!J31</f>
        <v>-2.700000000000001</v>
      </c>
      <c r="K22" s="5">
        <f>'30yr tmax'!K29-'30yr tmax'!K31</f>
        <v>-2.4000000000000004</v>
      </c>
      <c r="L22" s="5">
        <f>'30yr tmax'!L29-'30yr tmax'!L31</f>
        <v>-2.0999999999999996</v>
      </c>
      <c r="M22" s="5">
        <f>'30yr tmax'!M29-'30yr tmax'!M31</f>
        <v>-1.3</v>
      </c>
      <c r="N22" s="5" t="s">
        <v>119</v>
      </c>
    </row>
    <row r="23" spans="1:14" ht="11.25">
      <c r="A23" s="4" t="s">
        <v>102</v>
      </c>
      <c r="B23" s="5">
        <f>'30yr tmax'!B4-'30yr tmax'!B5</f>
        <v>1.4</v>
      </c>
      <c r="C23" s="5">
        <f>'30yr tmax'!C4-'30yr tmax'!C5</f>
        <v>2.5</v>
      </c>
      <c r="D23" s="5">
        <f>'30yr tmax'!D4-'30yr tmax'!D5</f>
        <v>3.5999999999999996</v>
      </c>
      <c r="E23" s="5">
        <f>'30yr tmax'!E4-'30yr tmax'!E5</f>
        <v>2.5999999999999996</v>
      </c>
      <c r="F23" s="5">
        <f>'30yr tmax'!F4-'30yr tmax'!F5</f>
        <v>1.0999999999999979</v>
      </c>
      <c r="G23" s="5">
        <f>'30yr tmax'!G4-'30yr tmax'!G5</f>
        <v>0.5999999999999979</v>
      </c>
      <c r="H23" s="5">
        <f>'30yr tmax'!H4-'30yr tmax'!H5</f>
        <v>0.3000000000000007</v>
      </c>
      <c r="I23" s="5">
        <f>'30yr tmax'!I4-'30yr tmax'!I5</f>
        <v>1.6999999999999993</v>
      </c>
      <c r="J23" s="5">
        <f>'30yr tmax'!J4-'30yr tmax'!J5</f>
        <v>5.399999999999999</v>
      </c>
      <c r="K23" s="5">
        <f>'30yr tmax'!K4-'30yr tmax'!K5</f>
        <v>4.399999999999999</v>
      </c>
      <c r="L23" s="5">
        <f>'30yr tmax'!L4-'30yr tmax'!L5</f>
        <v>1.5999999999999996</v>
      </c>
      <c r="M23" s="5">
        <f>'30yr tmax'!M4-'30yr tmax'!M5</f>
        <v>0.8000000000000003</v>
      </c>
      <c r="N23" s="5" t="s">
        <v>118</v>
      </c>
    </row>
    <row r="24" spans="1:14" ht="11.25">
      <c r="A24" s="4" t="s">
        <v>103</v>
      </c>
      <c r="B24" s="5">
        <f>'30yr tmax'!B4-'30yr tmax'!B10</f>
        <v>-1</v>
      </c>
      <c r="C24" s="5">
        <f>'30yr tmax'!C4-'30yr tmax'!C10</f>
        <v>-0.7000000000000002</v>
      </c>
      <c r="D24" s="5">
        <f>'30yr tmax'!D4-'30yr tmax'!D10</f>
        <v>0.9000000000000004</v>
      </c>
      <c r="E24" s="5">
        <f>'30yr tmax'!E4-'30yr tmax'!E10</f>
        <v>1.9000000000000004</v>
      </c>
      <c r="F24" s="5">
        <f>'30yr tmax'!F4-'30yr tmax'!F10</f>
        <v>1.6999999999999993</v>
      </c>
      <c r="G24" s="5">
        <f>'30yr tmax'!G4-'30yr tmax'!G10</f>
        <v>2</v>
      </c>
      <c r="H24" s="5">
        <f>'30yr tmax'!H4-'30yr tmax'!H10</f>
        <v>2.3000000000000007</v>
      </c>
      <c r="I24" s="5">
        <f>'30yr tmax'!I4-'30yr tmax'!I10</f>
        <v>2</v>
      </c>
      <c r="J24" s="5">
        <f>'30yr tmax'!J4-'30yr tmax'!J10</f>
        <v>1.2999999999999972</v>
      </c>
      <c r="K24" s="5">
        <f>'30yr tmax'!K4-'30yr tmax'!K10</f>
        <v>-0.20000000000000284</v>
      </c>
      <c r="L24" s="5">
        <f>'30yr tmax'!L4-'30yr tmax'!L10</f>
        <v>-0.09999999999999964</v>
      </c>
      <c r="M24" s="5">
        <f>'30yr tmax'!M4-'30yr tmax'!M10</f>
        <v>-1.2000000000000002</v>
      </c>
      <c r="N24" s="5" t="s">
        <v>118</v>
      </c>
    </row>
    <row r="25" spans="1:14" ht="11.25">
      <c r="A25" s="4" t="s">
        <v>104</v>
      </c>
      <c r="B25" s="5">
        <f>'30yr tmax'!B4-'30yr tmax'!B11</f>
        <v>0.7000000000000002</v>
      </c>
      <c r="C25" s="5">
        <f>'30yr tmax'!C4-'30yr tmax'!C11</f>
        <v>1.5</v>
      </c>
      <c r="D25" s="5">
        <f>'30yr tmax'!D4-'30yr tmax'!D11</f>
        <v>2.1999999999999993</v>
      </c>
      <c r="E25" s="5">
        <f>'30yr tmax'!E4-'30yr tmax'!E11</f>
        <v>2.8000000000000007</v>
      </c>
      <c r="F25" s="5">
        <f>'30yr tmax'!F4-'30yr tmax'!F11</f>
        <v>2.1999999999999993</v>
      </c>
      <c r="G25" s="5">
        <f>'30yr tmax'!G4-'30yr tmax'!G11</f>
        <v>2.1999999999999993</v>
      </c>
      <c r="H25" s="5">
        <f>'30yr tmax'!H4-'30yr tmax'!H11</f>
        <v>2</v>
      </c>
      <c r="I25" s="5">
        <f>'30yr tmax'!I4-'30yr tmax'!I11</f>
        <v>2.3999999999999986</v>
      </c>
      <c r="J25" s="5">
        <f>'30yr tmax'!J4-'30yr tmax'!J11</f>
        <v>3.1999999999999993</v>
      </c>
      <c r="K25" s="5">
        <f>'30yr tmax'!K4-'30yr tmax'!K11</f>
        <v>2.3999999999999986</v>
      </c>
      <c r="L25" s="5">
        <f>'30yr tmax'!L4-'30yr tmax'!L11</f>
        <v>0.9000000000000004</v>
      </c>
      <c r="M25" s="5">
        <f>'30yr tmax'!M4-'30yr tmax'!M11</f>
        <v>0.10000000000000053</v>
      </c>
      <c r="N25" s="5" t="s">
        <v>118</v>
      </c>
    </row>
    <row r="26" spans="1:14" ht="11.25">
      <c r="A26" s="4" t="s">
        <v>105</v>
      </c>
      <c r="B26" s="5">
        <f>'30yr tmax'!B5-'30yr tmax'!B15</f>
        <v>-0.3999999999999999</v>
      </c>
      <c r="C26" s="5">
        <f>'30yr tmax'!C5-'30yr tmax'!C15</f>
        <v>-0.7999999999999998</v>
      </c>
      <c r="D26" s="5">
        <f>'30yr tmax'!D5-'30yr tmax'!D15</f>
        <v>-0.40000000000000036</v>
      </c>
      <c r="E26" s="5">
        <f>'30yr tmax'!E5-'30yr tmax'!E15</f>
        <v>1.3000000000000007</v>
      </c>
      <c r="F26" s="5">
        <f>'30yr tmax'!F5-'30yr tmax'!F15</f>
        <v>2.3000000000000007</v>
      </c>
      <c r="G26" s="5">
        <f>'30yr tmax'!G5-'30yr tmax'!G15</f>
        <v>3</v>
      </c>
      <c r="H26" s="5">
        <f>'30yr tmax'!H5-'30yr tmax'!H15</f>
        <v>3.3999999999999986</v>
      </c>
      <c r="I26" s="5">
        <f>'30yr tmax'!I5-'30yr tmax'!I15</f>
        <v>2.3999999999999986</v>
      </c>
      <c r="J26" s="5">
        <f>'30yr tmax'!J5-'30yr tmax'!J15</f>
        <v>-0.5</v>
      </c>
      <c r="K26" s="5">
        <f>'30yr tmax'!K5-'30yr tmax'!K15</f>
        <v>-1.1999999999999993</v>
      </c>
      <c r="L26" s="5">
        <f>'30yr tmax'!L5-'30yr tmax'!L15</f>
        <v>-0.1999999999999993</v>
      </c>
      <c r="M26" s="5">
        <f>'30yr tmax'!M5-'30yr tmax'!M15</f>
        <v>-0.3999999999999999</v>
      </c>
      <c r="N26" s="5" t="s">
        <v>118</v>
      </c>
    </row>
    <row r="27" spans="1:14" ht="11.25">
      <c r="A27" s="4" t="s">
        <v>133</v>
      </c>
      <c r="B27" s="5">
        <f>'30yr tmax'!B20-'30yr tmax'!B5</f>
        <v>-0.10000000000000009</v>
      </c>
      <c r="C27" s="5">
        <f>'30yr tmax'!C20-'30yr tmax'!C5</f>
        <v>0.5</v>
      </c>
      <c r="D27" s="5">
        <f>'30yr tmax'!D20-'30yr tmax'!D5</f>
        <v>0.40000000000000036</v>
      </c>
      <c r="E27" s="5">
        <f>'30yr tmax'!E20-'30yr tmax'!E5</f>
        <v>-1.5</v>
      </c>
      <c r="F27" s="5">
        <f>'30yr tmax'!F20-'30yr tmax'!F5</f>
        <v>-1.9000000000000021</v>
      </c>
      <c r="G27" s="5">
        <f>'30yr tmax'!G20-'30yr tmax'!G5</f>
        <v>-2.3000000000000007</v>
      </c>
      <c r="H27" s="5">
        <f>'30yr tmax'!H20-'30yr tmax'!H5</f>
        <v>-2.8999999999999986</v>
      </c>
      <c r="I27" s="5">
        <f>'30yr tmax'!I20-'30yr tmax'!I5</f>
        <v>-2.3000000000000007</v>
      </c>
      <c r="J27" s="5">
        <f>'30yr tmax'!J20-'30yr tmax'!J5</f>
        <v>0.5</v>
      </c>
      <c r="K27" s="5">
        <f>'30yr tmax'!K20-'30yr tmax'!K5</f>
        <v>0.9000000000000004</v>
      </c>
      <c r="L27" s="5">
        <f>'30yr tmax'!L20-'30yr tmax'!L5</f>
        <v>-0.10000000000000053</v>
      </c>
      <c r="M27" s="5">
        <f>'30yr tmax'!M20-'30yr tmax'!M5</f>
        <v>0</v>
      </c>
      <c r="N27" s="5" t="s">
        <v>118</v>
      </c>
    </row>
    <row r="28" spans="1:14" ht="11.25">
      <c r="A28" s="4" t="s">
        <v>106</v>
      </c>
      <c r="B28" s="5">
        <f>'30yr tmax'!B5-'30yr tmax'!B25</f>
        <v>-1.1</v>
      </c>
      <c r="C28" s="5">
        <f>'30yr tmax'!C5-'30yr tmax'!C25</f>
        <v>-1.8999999999999995</v>
      </c>
      <c r="D28" s="5">
        <f>'30yr tmax'!D5-'30yr tmax'!D25</f>
        <v>-2.5999999999999996</v>
      </c>
      <c r="E28" s="5">
        <f>'30yr tmax'!E5-'30yr tmax'!E25</f>
        <v>-1.1999999999999993</v>
      </c>
      <c r="F28" s="5">
        <f>'30yr tmax'!F5-'30yr tmax'!F25</f>
        <v>-1.5</v>
      </c>
      <c r="G28" s="5">
        <f>'30yr tmax'!G5-'30yr tmax'!G25</f>
        <v>-1.3999999999999986</v>
      </c>
      <c r="H28" s="5">
        <f>'30yr tmax'!H5-'30yr tmax'!H25</f>
        <v>-1.4000000000000021</v>
      </c>
      <c r="I28" s="5">
        <f>'30yr tmax'!I5-'30yr tmax'!I25</f>
        <v>-2.5</v>
      </c>
      <c r="J28" s="5">
        <f>'30yr tmax'!J5-'30yr tmax'!J25</f>
        <v>-4.300000000000001</v>
      </c>
      <c r="K28" s="5">
        <f>'30yr tmax'!K5-'30yr tmax'!K25</f>
        <v>-3.3000000000000007</v>
      </c>
      <c r="L28" s="5">
        <f>'30yr tmax'!L5-'30yr tmax'!L25</f>
        <v>-0.8999999999999995</v>
      </c>
      <c r="M28" s="5">
        <f>'30yr tmax'!M5-'30yr tmax'!M25</f>
        <v>-0.5</v>
      </c>
      <c r="N28" s="5" t="s">
        <v>118</v>
      </c>
    </row>
    <row r="29" spans="1:14" ht="11.25">
      <c r="A29" s="4" t="s">
        <v>107</v>
      </c>
      <c r="B29" s="5">
        <f>'30yr tmax'!B6-'30yr tmax'!B22</f>
        <v>3.5</v>
      </c>
      <c r="C29" s="5">
        <f>'30yr tmax'!C6-'30yr tmax'!C22</f>
        <v>3.8000000000000007</v>
      </c>
      <c r="D29" s="5">
        <f>'30yr tmax'!D6-'30yr tmax'!D22</f>
        <v>4.7</v>
      </c>
      <c r="E29" s="5">
        <f>'30yr tmax'!E6-'30yr tmax'!E22</f>
        <v>5.4</v>
      </c>
      <c r="F29" s="5">
        <f>'30yr tmax'!F6-'30yr tmax'!F22</f>
        <v>4.899999999999999</v>
      </c>
      <c r="G29" s="5">
        <f>'30yr tmax'!G6-'30yr tmax'!G22</f>
        <v>5.099999999999998</v>
      </c>
      <c r="H29" s="5">
        <f>'30yr tmax'!H6-'30yr tmax'!H22</f>
        <v>4.5</v>
      </c>
      <c r="I29" s="5">
        <f>'30yr tmax'!I6-'30yr tmax'!I22</f>
        <v>5.300000000000001</v>
      </c>
      <c r="J29" s="5">
        <f>'30yr tmax'!J6-'30yr tmax'!J22</f>
        <v>4.399999999999999</v>
      </c>
      <c r="K29" s="5">
        <f>'30yr tmax'!K6-'30yr tmax'!K22</f>
        <v>4.800000000000001</v>
      </c>
      <c r="L29" s="5">
        <f>'30yr tmax'!L6-'30yr tmax'!L22</f>
        <v>2.9000000000000004</v>
      </c>
      <c r="M29" s="5">
        <f>'30yr tmax'!M6-'30yr tmax'!M22</f>
        <v>3.0999999999999996</v>
      </c>
      <c r="N29" s="5" t="s">
        <v>118</v>
      </c>
    </row>
    <row r="30" spans="1:14" ht="11.25">
      <c r="A30" s="4" t="s">
        <v>108</v>
      </c>
      <c r="B30" s="5">
        <f>'30yr tmax'!B7-'30yr tmax'!B13</f>
        <v>3.4</v>
      </c>
      <c r="C30" s="5">
        <f>'30yr tmax'!C7-'30yr tmax'!C13</f>
        <v>3.9</v>
      </c>
      <c r="D30" s="5">
        <f>'30yr tmax'!D7-'30yr tmax'!D13</f>
        <v>4.300000000000001</v>
      </c>
      <c r="E30" s="5">
        <f>'30yr tmax'!E7-'30yr tmax'!E13</f>
        <v>4.6000000000000005</v>
      </c>
      <c r="F30" s="5">
        <f>'30yr tmax'!F7-'30yr tmax'!F13</f>
        <v>4.1</v>
      </c>
      <c r="G30" s="5">
        <f>'30yr tmax'!G7-'30yr tmax'!G13</f>
        <v>4.200000000000001</v>
      </c>
      <c r="H30" s="5">
        <f>'30yr tmax'!H7-'30yr tmax'!H13</f>
        <v>4.400000000000002</v>
      </c>
      <c r="I30" s="5">
        <f>'30yr tmax'!I7-'30yr tmax'!I13</f>
        <v>5.199999999999999</v>
      </c>
      <c r="J30" s="5">
        <f>'30yr tmax'!J7-'30yr tmax'!J13</f>
        <v>5.6</v>
      </c>
      <c r="K30" s="5">
        <f>'30yr tmax'!K7-'30yr tmax'!K13</f>
        <v>4.699999999999999</v>
      </c>
      <c r="L30" s="5">
        <f>'30yr tmax'!L7-'30yr tmax'!L13</f>
        <v>2.9</v>
      </c>
      <c r="M30" s="5">
        <f>'30yr tmax'!M7-'30yr tmax'!M13</f>
        <v>3.5999999999999996</v>
      </c>
      <c r="N30" s="5" t="s">
        <v>118</v>
      </c>
    </row>
    <row r="31" spans="1:14" ht="11.25">
      <c r="A31" s="4" t="s">
        <v>109</v>
      </c>
      <c r="B31" s="5">
        <f>'30yr tmax'!B8-'30yr tmax'!B29</f>
        <v>1.7999999999999998</v>
      </c>
      <c r="C31" s="5">
        <f>'30yr tmax'!C8-'30yr tmax'!C29</f>
        <v>3.8000000000000003</v>
      </c>
      <c r="D31" s="5">
        <f>'30yr tmax'!D8-'30yr tmax'!D29</f>
        <v>3.1999999999999997</v>
      </c>
      <c r="E31" s="5">
        <f>'30yr tmax'!E8-'30yr tmax'!E29</f>
        <v>4.1</v>
      </c>
      <c r="F31" s="5">
        <f>'30yr tmax'!F8-'30yr tmax'!F29</f>
        <v>3.299999999999999</v>
      </c>
      <c r="G31" s="5">
        <f>'30yr tmax'!G8-'30yr tmax'!G29</f>
        <v>3.8000000000000007</v>
      </c>
      <c r="H31" s="5">
        <f>'30yr tmax'!H8-'30yr tmax'!H29</f>
        <v>3.299999999999997</v>
      </c>
      <c r="I31" s="5">
        <f>'30yr tmax'!I8-'30yr tmax'!I29</f>
        <v>4.300000000000001</v>
      </c>
      <c r="J31" s="5">
        <f>'30yr tmax'!J8-'30yr tmax'!J29</f>
        <v>3.700000000000001</v>
      </c>
      <c r="K31" s="5">
        <f>'30yr tmax'!K8-'30yr tmax'!K29</f>
        <v>3.1999999999999993</v>
      </c>
      <c r="L31" s="5">
        <f>'30yr tmax'!L8-'30yr tmax'!L29</f>
        <v>3.5</v>
      </c>
      <c r="M31" s="5">
        <f>'30yr tmax'!M8-'30yr tmax'!M29</f>
        <v>3.3</v>
      </c>
      <c r="N31" s="5" t="s">
        <v>118</v>
      </c>
    </row>
    <row r="32" spans="1:14" ht="11.25">
      <c r="A32" s="4" t="s">
        <v>110</v>
      </c>
      <c r="B32" s="5">
        <f>'30yr tmax'!B9-'30yr tmax'!B12</f>
        <v>0.8000000000000003</v>
      </c>
      <c r="C32" s="5">
        <f>'30yr tmax'!C9-'30yr tmax'!C12</f>
        <v>0.5</v>
      </c>
      <c r="D32" s="5">
        <f>'30yr tmax'!D9-'30yr tmax'!D12</f>
        <v>1.8000000000000007</v>
      </c>
      <c r="E32" s="5">
        <f>'30yr tmax'!E9-'30yr tmax'!E12</f>
        <v>1.5</v>
      </c>
      <c r="F32" s="5">
        <f>'30yr tmax'!F9-'30yr tmax'!F12</f>
        <v>0.3999999999999986</v>
      </c>
      <c r="G32" s="5">
        <f>'30yr tmax'!G9-'30yr tmax'!G12</f>
        <v>0.8000000000000007</v>
      </c>
      <c r="H32" s="5">
        <f>'30yr tmax'!H9-'30yr tmax'!H12</f>
        <v>1.1000000000000014</v>
      </c>
      <c r="I32" s="5">
        <f>'30yr tmax'!I9-'30yr tmax'!I12</f>
        <v>-0.10000000000000142</v>
      </c>
      <c r="J32" s="5">
        <f>'30yr tmax'!J9-'30yr tmax'!J12</f>
        <v>0.6999999999999993</v>
      </c>
      <c r="K32" s="5">
        <f>'30yr tmax'!K9-'30yr tmax'!K12</f>
        <v>1.0999999999999996</v>
      </c>
      <c r="L32" s="5">
        <f>'30yr tmax'!L9-'30yr tmax'!L12</f>
        <v>0.8999999999999995</v>
      </c>
      <c r="M32" s="5">
        <f>'30yr tmax'!M9-'30yr tmax'!M12</f>
        <v>0.7000000000000002</v>
      </c>
      <c r="N32" s="5" t="s">
        <v>118</v>
      </c>
    </row>
    <row r="33" spans="1:14" ht="11.25">
      <c r="A33" s="4" t="s">
        <v>111</v>
      </c>
      <c r="B33" s="5">
        <f>'30yr tmax'!B9-'30yr tmax'!B23</f>
        <v>-3</v>
      </c>
      <c r="C33" s="5">
        <f>'30yr tmax'!C9-'30yr tmax'!C23</f>
        <v>-2.8</v>
      </c>
      <c r="D33" s="5">
        <f>'30yr tmax'!D9-'30yr tmax'!D23</f>
        <v>-2.5</v>
      </c>
      <c r="E33" s="5">
        <f>'30yr tmax'!E9-'30yr tmax'!E23</f>
        <v>-1.9000000000000004</v>
      </c>
      <c r="F33" s="5">
        <f>'30yr tmax'!F9-'30yr tmax'!F23</f>
        <v>-1.4000000000000021</v>
      </c>
      <c r="G33" s="5">
        <f>'30yr tmax'!G9-'30yr tmax'!G23</f>
        <v>-0.8999999999999986</v>
      </c>
      <c r="H33" s="5">
        <f>'30yr tmax'!H9-'30yr tmax'!H23</f>
        <v>-0.3999999999999986</v>
      </c>
      <c r="I33" s="5">
        <f>'30yr tmax'!I9-'30yr tmax'!I23</f>
        <v>-1.8000000000000007</v>
      </c>
      <c r="J33" s="5">
        <f>'30yr tmax'!J9-'30yr tmax'!J23</f>
        <v>-2.5</v>
      </c>
      <c r="K33" s="5">
        <f>'30yr tmax'!K9-'30yr tmax'!K23</f>
        <v>-2.700000000000001</v>
      </c>
      <c r="L33" s="5">
        <f>'30yr tmax'!L9-'30yr tmax'!L23</f>
        <v>-1.6000000000000005</v>
      </c>
      <c r="M33" s="5">
        <f>'30yr tmax'!M9-'30yr tmax'!M23</f>
        <v>-2.4</v>
      </c>
      <c r="N33" s="5" t="s">
        <v>118</v>
      </c>
    </row>
    <row r="34" spans="1:14" ht="11.25">
      <c r="A34" s="4" t="s">
        <v>135</v>
      </c>
      <c r="B34" s="5">
        <f>'30yr tmax'!B20-'30yr tmax'!B10</f>
        <v>-2.5</v>
      </c>
      <c r="C34" s="5">
        <f>'30yr tmax'!C20-'30yr tmax'!C10</f>
        <v>-2.7</v>
      </c>
      <c r="D34" s="5">
        <f>'30yr tmax'!D20-'30yr tmax'!D10</f>
        <v>-2.299999999999999</v>
      </c>
      <c r="E34" s="5">
        <f>'30yr tmax'!E20-'30yr tmax'!E10</f>
        <v>-2.1999999999999993</v>
      </c>
      <c r="F34" s="5">
        <f>'30yr tmax'!F20-'30yr tmax'!F10</f>
        <v>-1.3000000000000007</v>
      </c>
      <c r="G34" s="5">
        <f>'30yr tmax'!G20-'30yr tmax'!G10</f>
        <v>-0.8999999999999986</v>
      </c>
      <c r="H34" s="5">
        <f>'30yr tmax'!H20-'30yr tmax'!H10</f>
        <v>-0.8999999999999986</v>
      </c>
      <c r="I34" s="5">
        <f>'30yr tmax'!I20-'30yr tmax'!I10</f>
        <v>-2</v>
      </c>
      <c r="J34" s="5">
        <f>'30yr tmax'!J20-'30yr tmax'!J10</f>
        <v>-3.6000000000000014</v>
      </c>
      <c r="K34" s="5">
        <f>'30yr tmax'!K20-'30yr tmax'!K10</f>
        <v>-3.700000000000001</v>
      </c>
      <c r="L34" s="5">
        <f>'30yr tmax'!L20-'30yr tmax'!L10</f>
        <v>-1.7999999999999998</v>
      </c>
      <c r="M34" s="5">
        <f>'30yr tmax'!M20-'30yr tmax'!M10</f>
        <v>-2.0000000000000004</v>
      </c>
      <c r="N34" s="5" t="s">
        <v>118</v>
      </c>
    </row>
    <row r="35" spans="1:14" ht="11.25">
      <c r="A35" s="4" t="s">
        <v>112</v>
      </c>
      <c r="B35" s="5">
        <f>'30yr tmax'!B10-'30yr tmax'!B15</f>
        <v>2</v>
      </c>
      <c r="C35" s="5">
        <f>'30yr tmax'!C10-'30yr tmax'!C15</f>
        <v>2.4000000000000004</v>
      </c>
      <c r="D35" s="5">
        <f>'30yr tmax'!D10-'30yr tmax'!D15</f>
        <v>2.299999999999999</v>
      </c>
      <c r="E35" s="5">
        <f>'30yr tmax'!E10-'30yr tmax'!E15</f>
        <v>2</v>
      </c>
      <c r="F35" s="5">
        <f>'30yr tmax'!F10-'30yr tmax'!F15</f>
        <v>1.6999999999999993</v>
      </c>
      <c r="G35" s="5">
        <f>'30yr tmax'!G10-'30yr tmax'!G15</f>
        <v>1.5999999999999979</v>
      </c>
      <c r="H35" s="5">
        <f>'30yr tmax'!H10-'30yr tmax'!H15</f>
        <v>1.3999999999999986</v>
      </c>
      <c r="I35" s="5">
        <f>'30yr tmax'!I10-'30yr tmax'!I15</f>
        <v>2.099999999999998</v>
      </c>
      <c r="J35" s="5">
        <f>'30yr tmax'!J10-'30yr tmax'!J15</f>
        <v>3.6000000000000014</v>
      </c>
      <c r="K35" s="5">
        <f>'30yr tmax'!K10-'30yr tmax'!K15</f>
        <v>3.400000000000002</v>
      </c>
      <c r="L35" s="5">
        <f>'30yr tmax'!L10-'30yr tmax'!L15</f>
        <v>1.5</v>
      </c>
      <c r="M35" s="5">
        <f>'30yr tmax'!M10-'30yr tmax'!M15</f>
        <v>1.6000000000000005</v>
      </c>
      <c r="N35" s="5" t="s">
        <v>118</v>
      </c>
    </row>
    <row r="36" spans="1:14" ht="11.25">
      <c r="A36" s="4" t="s">
        <v>113</v>
      </c>
      <c r="B36" s="5">
        <f>'30yr tmax'!B10-'30yr tmax'!B25</f>
        <v>1.2999999999999998</v>
      </c>
      <c r="C36" s="5">
        <f>'30yr tmax'!C10-'30yr tmax'!C25</f>
        <v>1.3000000000000007</v>
      </c>
      <c r="D36" s="5">
        <f>'30yr tmax'!D10-'30yr tmax'!D25</f>
        <v>0.09999999999999964</v>
      </c>
      <c r="E36" s="5">
        <f>'30yr tmax'!E10-'30yr tmax'!E25</f>
        <v>-0.5</v>
      </c>
      <c r="F36" s="5">
        <f>'30yr tmax'!F10-'30yr tmax'!F25</f>
        <v>-2.1000000000000014</v>
      </c>
      <c r="G36" s="5">
        <f>'30yr tmax'!G10-'30yr tmax'!G25</f>
        <v>-2.8000000000000007</v>
      </c>
      <c r="H36" s="5">
        <f>'30yr tmax'!H10-'30yr tmax'!H25</f>
        <v>-3.400000000000002</v>
      </c>
      <c r="I36" s="5">
        <f>'30yr tmax'!I10-'30yr tmax'!I25</f>
        <v>-2.8000000000000007</v>
      </c>
      <c r="J36" s="5">
        <f>'30yr tmax'!J10-'30yr tmax'!J25</f>
        <v>-0.1999999999999993</v>
      </c>
      <c r="K36" s="5">
        <f>'30yr tmax'!K10-'30yr tmax'!K25</f>
        <v>1.3000000000000007</v>
      </c>
      <c r="L36" s="5">
        <f>'30yr tmax'!L10-'30yr tmax'!L25</f>
        <v>0.7999999999999998</v>
      </c>
      <c r="M36" s="5">
        <f>'30yr tmax'!M10-'30yr tmax'!M25</f>
        <v>1.5000000000000004</v>
      </c>
      <c r="N36" s="5" t="s">
        <v>118</v>
      </c>
    </row>
    <row r="37" spans="1:14" ht="11.25">
      <c r="A37" s="4" t="s">
        <v>114</v>
      </c>
      <c r="B37" s="5">
        <f>'30yr tmax'!B11-'30yr tmax'!B15</f>
        <v>0.2999999999999998</v>
      </c>
      <c r="C37" s="5">
        <f>'30yr tmax'!C11-'30yr tmax'!C15</f>
        <v>0.20000000000000018</v>
      </c>
      <c r="D37" s="5">
        <f>'30yr tmax'!D11-'30yr tmax'!D15</f>
        <v>1</v>
      </c>
      <c r="E37" s="5">
        <f>'30yr tmax'!E11-'30yr tmax'!E15</f>
        <v>1.0999999999999996</v>
      </c>
      <c r="F37" s="5">
        <f>'30yr tmax'!F11-'30yr tmax'!F15</f>
        <v>1.1999999999999993</v>
      </c>
      <c r="G37" s="5">
        <f>'30yr tmax'!G11-'30yr tmax'!G15</f>
        <v>1.3999999999999986</v>
      </c>
      <c r="H37" s="5">
        <f>'30yr tmax'!H11-'30yr tmax'!H15</f>
        <v>1.6999999999999993</v>
      </c>
      <c r="I37" s="5">
        <f>'30yr tmax'!I11-'30yr tmax'!I15</f>
        <v>1.6999999999999993</v>
      </c>
      <c r="J37" s="5">
        <f>'30yr tmax'!J11-'30yr tmax'!J15</f>
        <v>1.6999999999999993</v>
      </c>
      <c r="K37" s="5">
        <f>'30yr tmax'!K11-'30yr tmax'!K15</f>
        <v>0.8000000000000007</v>
      </c>
      <c r="L37" s="5">
        <f>'30yr tmax'!L11-'30yr tmax'!L15</f>
        <v>0.5</v>
      </c>
      <c r="M37" s="5">
        <f>'30yr tmax'!M11-'30yr tmax'!M15</f>
        <v>0.2999999999999998</v>
      </c>
      <c r="N37" s="5" t="s">
        <v>118</v>
      </c>
    </row>
    <row r="38" spans="1:14" ht="11.25">
      <c r="A38" s="4" t="s">
        <v>137</v>
      </c>
      <c r="B38" s="5">
        <f>'30yr tmax'!B20-'30yr tmax'!B11</f>
        <v>-0.7999999999999998</v>
      </c>
      <c r="C38" s="5">
        <f>'30yr tmax'!C20-'30yr tmax'!C11</f>
        <v>-0.5</v>
      </c>
      <c r="D38" s="5">
        <f>'30yr tmax'!D20-'30yr tmax'!D11</f>
        <v>-1</v>
      </c>
      <c r="E38" s="5">
        <f>'30yr tmax'!E20-'30yr tmax'!E11</f>
        <v>-1.299999999999999</v>
      </c>
      <c r="F38" s="5">
        <f>'30yr tmax'!F20-'30yr tmax'!F11</f>
        <v>-0.8000000000000007</v>
      </c>
      <c r="G38" s="5">
        <f>'30yr tmax'!G20-'30yr tmax'!G11</f>
        <v>-0.6999999999999993</v>
      </c>
      <c r="H38" s="5">
        <f>'30yr tmax'!H20-'30yr tmax'!H11</f>
        <v>-1.1999999999999993</v>
      </c>
      <c r="I38" s="5">
        <f>'30yr tmax'!I20-'30yr tmax'!I11</f>
        <v>-1.6000000000000014</v>
      </c>
      <c r="J38" s="5">
        <f>'30yr tmax'!J20-'30yr tmax'!J11</f>
        <v>-1.6999999999999993</v>
      </c>
      <c r="K38" s="5">
        <f>'30yr tmax'!K20-'30yr tmax'!K11</f>
        <v>-1.0999999999999996</v>
      </c>
      <c r="L38" s="5">
        <f>'30yr tmax'!L20-'30yr tmax'!L11</f>
        <v>-0.7999999999999998</v>
      </c>
      <c r="M38" s="5">
        <f>'30yr tmax'!M20-'30yr tmax'!M11</f>
        <v>-0.6999999999999997</v>
      </c>
      <c r="N38" s="5" t="s">
        <v>118</v>
      </c>
    </row>
    <row r="39" spans="1:14" ht="11.25">
      <c r="A39" s="4" t="s">
        <v>127</v>
      </c>
      <c r="B39" s="5">
        <f>'30yr tmax'!B29-'30yr tmax'!B13</f>
        <v>0.8000000000000003</v>
      </c>
      <c r="C39" s="5">
        <f>'30yr tmax'!C29-'30yr tmax'!C13</f>
        <v>-0.2999999999999998</v>
      </c>
      <c r="D39" s="5">
        <f>'30yr tmax'!D29-'30yr tmax'!D13</f>
        <v>0</v>
      </c>
      <c r="E39" s="5">
        <f>'30yr tmax'!E29-'30yr tmax'!E13</f>
        <v>0.20000000000000018</v>
      </c>
      <c r="F39" s="5">
        <f>'30yr tmax'!F29-'30yr tmax'!F13</f>
        <v>-0.6999999999999993</v>
      </c>
      <c r="G39" s="5">
        <f>'30yr tmax'!G29-'30yr tmax'!G13</f>
        <v>-0.5999999999999996</v>
      </c>
      <c r="H39" s="5">
        <f>'30yr tmax'!H29-'30yr tmax'!H13</f>
        <v>-1.0999999999999979</v>
      </c>
      <c r="I39" s="5">
        <f>'30yr tmax'!I29-'30yr tmax'!I13</f>
        <v>-1.1000000000000014</v>
      </c>
      <c r="J39" s="5">
        <f>'30yr tmax'!J29-'30yr tmax'!J13</f>
        <v>-0.5</v>
      </c>
      <c r="K39" s="5">
        <f>'30yr tmax'!K29-'30yr tmax'!K13</f>
        <v>-0.5</v>
      </c>
      <c r="L39" s="5">
        <f>'30yr tmax'!L29-'30yr tmax'!L13</f>
        <v>-1.4</v>
      </c>
      <c r="M39" s="5">
        <f>'30yr tmax'!M29-'30yr tmax'!M13</f>
        <v>-0.5</v>
      </c>
      <c r="N39" s="5" t="s">
        <v>118</v>
      </c>
    </row>
    <row r="40" spans="1:14" ht="11.25">
      <c r="A40" s="4" t="s">
        <v>115</v>
      </c>
      <c r="B40" s="5">
        <f>'30yr tmax'!B14-'30yr tmax'!B12</f>
        <v>0.10000000000000009</v>
      </c>
      <c r="C40" s="5">
        <f>'30yr tmax'!C14-'30yr tmax'!C12</f>
        <v>-0.10000000000000053</v>
      </c>
      <c r="D40" s="5">
        <f>'30yr tmax'!D14-'30yr tmax'!D12</f>
        <v>0.5</v>
      </c>
      <c r="E40" s="5">
        <f>'30yr tmax'!E14-'30yr tmax'!E12</f>
        <v>0.3000000000000007</v>
      </c>
      <c r="F40" s="5">
        <f>'30yr tmax'!F14-'30yr tmax'!F12</f>
        <v>-1.200000000000001</v>
      </c>
      <c r="G40" s="5">
        <f>'30yr tmax'!G14-'30yr tmax'!G12</f>
        <v>-1.3999999999999986</v>
      </c>
      <c r="H40" s="5">
        <f>'30yr tmax'!H14-'30yr tmax'!H12</f>
        <v>-1.5999999999999979</v>
      </c>
      <c r="I40" s="5">
        <f>'30yr tmax'!I14-'30yr tmax'!I12</f>
        <v>-2.1000000000000014</v>
      </c>
      <c r="J40" s="5">
        <f>'30yr tmax'!J14-'30yr tmax'!J12</f>
        <v>-1.3000000000000007</v>
      </c>
      <c r="K40" s="5">
        <f>'30yr tmax'!K14-'30yr tmax'!K12</f>
        <v>0.09999999999999964</v>
      </c>
      <c r="L40" s="5">
        <f>'30yr tmax'!L14-'30yr tmax'!L12</f>
        <v>0.09999999999999964</v>
      </c>
      <c r="M40" s="5">
        <f>'30yr tmax'!M14-'30yr tmax'!M12</f>
        <v>0.20000000000000018</v>
      </c>
      <c r="N40" s="5" t="s">
        <v>118</v>
      </c>
    </row>
    <row r="41" spans="1:14" ht="11.25">
      <c r="A41" s="4" t="s">
        <v>116</v>
      </c>
      <c r="B41" s="5">
        <f>'30yr tmax'!B17-'30yr tmax'!B22</f>
        <v>-1.7999999999999998</v>
      </c>
      <c r="C41" s="5">
        <f>'30yr tmax'!C17-'30yr tmax'!C22</f>
        <v>-1.9</v>
      </c>
      <c r="D41" s="5">
        <f>'30yr tmax'!D17-'30yr tmax'!D22</f>
        <v>-1.7000000000000002</v>
      </c>
      <c r="E41" s="5">
        <f>'30yr tmax'!E17-'30yr tmax'!E22</f>
        <v>-1.2999999999999998</v>
      </c>
      <c r="F41" s="5">
        <f>'30yr tmax'!F17-'30yr tmax'!F22</f>
        <v>0.5</v>
      </c>
      <c r="G41" s="5">
        <f>'30yr tmax'!G17-'30yr tmax'!G22</f>
        <v>0.8999999999999986</v>
      </c>
      <c r="H41" s="5">
        <f>'30yr tmax'!H17-'30yr tmax'!H22</f>
        <v>1.3000000000000007</v>
      </c>
      <c r="I41" s="5">
        <f>'30yr tmax'!I17-'30yr tmax'!I22</f>
        <v>0</v>
      </c>
      <c r="J41" s="5">
        <f>'30yr tmax'!J17-'30yr tmax'!J22</f>
        <v>-1.8000000000000007</v>
      </c>
      <c r="K41" s="5">
        <f>'30yr tmax'!K17-'30yr tmax'!K22</f>
        <v>-1.5</v>
      </c>
      <c r="L41" s="5">
        <f>'30yr tmax'!L17-'30yr tmax'!L22</f>
        <v>-1.0999999999999996</v>
      </c>
      <c r="M41" s="5">
        <f>'30yr tmax'!M17-'30yr tmax'!M22</f>
        <v>-1.7000000000000002</v>
      </c>
      <c r="N41" s="5" t="s">
        <v>118</v>
      </c>
    </row>
    <row r="42" spans="1:14" ht="11.25">
      <c r="A42" s="4" t="s">
        <v>117</v>
      </c>
      <c r="B42" s="5">
        <f>'30yr tmax'!B17-'30yr tmax'!B23</f>
        <v>-4.5</v>
      </c>
      <c r="C42" s="5">
        <f>'30yr tmax'!C17-'30yr tmax'!C23</f>
        <v>-4.9</v>
      </c>
      <c r="D42" s="5">
        <f>'30yr tmax'!D17-'30yr tmax'!D23</f>
        <v>-5.4</v>
      </c>
      <c r="E42" s="5">
        <f>'30yr tmax'!E17-'30yr tmax'!E23</f>
        <v>-4.8</v>
      </c>
      <c r="F42" s="5">
        <f>'30yr tmax'!F17-'30yr tmax'!F23</f>
        <v>-3.1000000000000014</v>
      </c>
      <c r="G42" s="5">
        <f>'30yr tmax'!G17-'30yr tmax'!G23</f>
        <v>-2.5</v>
      </c>
      <c r="H42" s="5">
        <f>'30yr tmax'!H17-'30yr tmax'!H23</f>
        <v>-1.8999999999999986</v>
      </c>
      <c r="I42" s="5">
        <f>'30yr tmax'!I17-'30yr tmax'!I23</f>
        <v>-3.5</v>
      </c>
      <c r="J42" s="5">
        <f>'30yr tmax'!J17-'30yr tmax'!J23</f>
        <v>-5.600000000000001</v>
      </c>
      <c r="K42" s="5">
        <f>'30yr tmax'!K17-'30yr tmax'!K23</f>
        <v>-5.100000000000001</v>
      </c>
      <c r="L42" s="5">
        <f>'30yr tmax'!L17-'30yr tmax'!L23</f>
        <v>-3.5</v>
      </c>
      <c r="M42" s="5">
        <f>'30yr tmax'!M17-'30yr tmax'!M23</f>
        <v>-4</v>
      </c>
      <c r="N42" s="5" t="s">
        <v>118</v>
      </c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46"/>
  <sheetViews>
    <sheetView workbookViewId="0" topLeftCell="A3">
      <selection activeCell="L7" sqref="L7"/>
    </sheetView>
  </sheetViews>
  <sheetFormatPr defaultColWidth="9.140625" defaultRowHeight="12.75"/>
  <cols>
    <col min="1" max="1" width="20.00390625" style="4" customWidth="1"/>
    <col min="2" max="16384" width="9.140625" style="5" customWidth="1"/>
  </cols>
  <sheetData>
    <row r="1" s="2" customFormat="1" ht="15.75">
      <c r="A1" s="1" t="s">
        <v>121</v>
      </c>
    </row>
    <row r="2" spans="1:2" s="4" customFormat="1" ht="11.25">
      <c r="A2" s="8" t="s">
        <v>0</v>
      </c>
      <c r="B2" s="4" t="s">
        <v>41</v>
      </c>
    </row>
    <row r="3" spans="1:13" s="4" customFormat="1" ht="11.25">
      <c r="A3" s="6"/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</row>
    <row r="4" spans="2:13" ht="11.25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2:13" ht="11.2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1:14" ht="11.25">
      <c r="A6" s="4" t="s">
        <v>46</v>
      </c>
      <c r="B6" s="12">
        <f>(cld_topo_canopy_sloped!B6-cld_topo_canopy_sloped!B17)/'843'!B4</f>
        <v>0.5705702992497785</v>
      </c>
      <c r="C6" s="12">
        <f>(cld_topo_canopy_sloped!C6-cld_topo_canopy_sloped!C17)/'843'!C4</f>
        <v>0.5956249294015222</v>
      </c>
      <c r="D6" s="12">
        <f>(cld_topo_canopy_sloped!D6-cld_topo_canopy_sloped!D17)/'843'!D4</f>
        <v>0.6499704904192225</v>
      </c>
      <c r="E6" s="12">
        <f>(cld_topo_canopy_sloped!E6-cld_topo_canopy_sloped!E17)/'843'!E4</f>
        <v>0.6777988027377715</v>
      </c>
      <c r="F6" s="12">
        <f>(cld_topo_canopy_sloped!F6-cld_topo_canopy_sloped!F17)/'843'!F4</f>
        <v>0.6736963986433112</v>
      </c>
      <c r="G6" s="12">
        <f>(cld_topo_canopy_sloped!G6-cld_topo_canopy_sloped!G17)/'843'!G4</f>
        <v>0.685469500313702</v>
      </c>
      <c r="H6" s="12">
        <f>(cld_topo_canopy_sloped!H6-cld_topo_canopy_sloped!H17)/'843'!H4</f>
        <v>0.7048441251435007</v>
      </c>
      <c r="I6" s="12">
        <f>(cld_topo_canopy_sloped!I6-cld_topo_canopy_sloped!I17)/'843'!I4</f>
        <v>0.7103952039815623</v>
      </c>
      <c r="J6" s="12">
        <f>(cld_topo_canopy_sloped!J6-cld_topo_canopy_sloped!J17)/'843'!J4</f>
        <v>0.7045571837079694</v>
      </c>
      <c r="K6" s="12">
        <f>(cld_topo_canopy_sloped!K6-cld_topo_canopy_sloped!K17)/'843'!K4</f>
        <v>0.6584015262508522</v>
      </c>
      <c r="L6" s="12">
        <f>(cld_topo_canopy_sloped!L6-cld_topo_canopy_sloped!L17)/'843'!L4</f>
        <v>0.5856431085447722</v>
      </c>
      <c r="M6" s="12">
        <f>(cld_topo_canopy_sloped!M6-cld_topo_canopy_sloped!M17)/'843'!M4</f>
        <v>0.561276949431049</v>
      </c>
      <c r="N6" s="5" t="s">
        <v>119</v>
      </c>
    </row>
    <row r="7" spans="1:14" ht="11.25">
      <c r="A7" s="4" t="s">
        <v>48</v>
      </c>
      <c r="B7" s="12">
        <f>(cld_topo_canopy_sloped!B7-cld_topo_canopy_sloped!B29)/'843'!B4</f>
        <v>0.7713495681157151</v>
      </c>
      <c r="C7" s="12">
        <f>(cld_topo_canopy_sloped!C7-cld_topo_canopy_sloped!C29)/'843'!C4</f>
        <v>0.8323573280152289</v>
      </c>
      <c r="D7" s="12">
        <f>(cld_topo_canopy_sloped!D7-cld_topo_canopy_sloped!D29)/'843'!D4</f>
        <v>0.8577057866769756</v>
      </c>
      <c r="E7" s="12">
        <f>(cld_topo_canopy_sloped!E7-cld_topo_canopy_sloped!E29)/'843'!E4</f>
        <v>0.8381528964338554</v>
      </c>
      <c r="F7" s="12">
        <f>(cld_topo_canopy_sloped!F7-cld_topo_canopy_sloped!F29)/'843'!F4</f>
        <v>0.7795949019841891</v>
      </c>
      <c r="G7" s="12">
        <f>(cld_topo_canopy_sloped!G7-cld_topo_canopy_sloped!G29)/'843'!G4</f>
        <v>0.7632688236073203</v>
      </c>
      <c r="H7" s="12">
        <f>(cld_topo_canopy_sloped!H7-cld_topo_canopy_sloped!H29)/'843'!H4</f>
        <v>0.7814895416191706</v>
      </c>
      <c r="I7" s="12">
        <f>(cld_topo_canopy_sloped!I7-cld_topo_canopy_sloped!I29)/'843'!I4</f>
        <v>0.8424698486256511</v>
      </c>
      <c r="J7" s="12">
        <f>(cld_topo_canopy_sloped!J7-cld_topo_canopy_sloped!J29)/'843'!J4</f>
        <v>0.9231991812139342</v>
      </c>
      <c r="K7" s="12">
        <f>(cld_topo_canopy_sloped!K7-cld_topo_canopy_sloped!K29)/'843'!K4</f>
        <v>0.9106810677497261</v>
      </c>
      <c r="L7" s="12">
        <f>(cld_topo_canopy_sloped!L7-cld_topo_canopy_sloped!L29)/'843'!L4</f>
        <v>0.82472223315349</v>
      </c>
      <c r="M7" s="12">
        <f>(cld_topo_canopy_sloped!M7-cld_topo_canopy_sloped!M29)/'843'!M4</f>
        <v>0.7847212133318997</v>
      </c>
      <c r="N7" s="5" t="s">
        <v>119</v>
      </c>
    </row>
    <row r="8" spans="1:14" ht="11.25">
      <c r="A8" s="4" t="s">
        <v>50</v>
      </c>
      <c r="B8" s="12">
        <f>(cld_topo_canopy_sloped!B7-cld_topo_canopy_sloped!B31)/'843'!B4</f>
        <v>0.8384159636832319</v>
      </c>
      <c r="C8" s="12">
        <f>(cld_topo_canopy_sloped!C7-cld_topo_canopy_sloped!C31)/'843'!C4</f>
        <v>0.8759917749585413</v>
      </c>
      <c r="D8" s="12">
        <f>(cld_topo_canopy_sloped!D7-cld_topo_canopy_sloped!D31)/'843'!D4</f>
        <v>0.8870514657304628</v>
      </c>
      <c r="E8" s="12">
        <f>(cld_topo_canopy_sloped!E7-cld_topo_canopy_sloped!E31)/'843'!E4</f>
        <v>0.857859103811632</v>
      </c>
      <c r="F8" s="12">
        <f>(cld_topo_canopy_sloped!F7-cld_topo_canopy_sloped!F31)/'843'!F4</f>
        <v>0.8226873848159003</v>
      </c>
      <c r="G8" s="12">
        <f>(cld_topo_canopy_sloped!G7-cld_topo_canopy_sloped!G31)/'843'!G4</f>
        <v>0.814716074677569</v>
      </c>
      <c r="H8" s="12">
        <f>(cld_topo_canopy_sloped!H7-cld_topo_canopy_sloped!H31)/'843'!H4</f>
        <v>0.8332368669256092</v>
      </c>
      <c r="I8" s="12">
        <f>(cld_topo_canopy_sloped!I7-cld_topo_canopy_sloped!I31)/'843'!I4</f>
        <v>0.8765715274841217</v>
      </c>
      <c r="J8" s="12">
        <f>(cld_topo_canopy_sloped!J7-cld_topo_canopy_sloped!J31)/'843'!J4</f>
        <v>0.9340110355773777</v>
      </c>
      <c r="K8" s="12">
        <f>(cld_topo_canopy_sloped!K7-cld_topo_canopy_sloped!K31)/'843'!K4</f>
        <v>0.9365340288297603</v>
      </c>
      <c r="L8" s="12">
        <f>(cld_topo_canopy_sloped!L7-cld_topo_canopy_sloped!L31)/'843'!L4</f>
        <v>0.8847196035527507</v>
      </c>
      <c r="M8" s="12">
        <f>(cld_topo_canopy_sloped!M7-cld_topo_canopy_sloped!M31)/'843'!M4</f>
        <v>0.8601937423584001</v>
      </c>
      <c r="N8" s="5" t="s">
        <v>119</v>
      </c>
    </row>
    <row r="9" spans="1:14" ht="11.25">
      <c r="A9" s="4" t="s">
        <v>52</v>
      </c>
      <c r="B9" s="12">
        <f>(cld_topo_canopy_sloped!B7-cld_topo_canopy_sloped!B8)/'843'!B4</f>
        <v>0.09042610212231507</v>
      </c>
      <c r="C9" s="12">
        <f>(cld_topo_canopy_sloped!C7-cld_topo_canopy_sloped!C8)/'843'!C4</f>
        <v>0.10300900113549413</v>
      </c>
      <c r="D9" s="12">
        <f>(cld_topo_canopy_sloped!D7-cld_topo_canopy_sloped!D8)/'843'!D4</f>
        <v>0.09150069864107829</v>
      </c>
      <c r="E9" s="12">
        <f>(cld_topo_canopy_sloped!E7-cld_topo_canopy_sloped!E8)/'843'!E4</f>
        <v>0.051219107167496385</v>
      </c>
      <c r="F9" s="12">
        <f>(cld_topo_canopy_sloped!F7-cld_topo_canopy_sloped!F8)/'843'!F4</f>
        <v>0.036903809557670794</v>
      </c>
      <c r="G9" s="12">
        <f>(cld_topo_canopy_sloped!G7-cld_topo_canopy_sloped!G8)/'843'!G4</f>
        <v>0.06197945952609365</v>
      </c>
      <c r="H9" s="12">
        <f>(cld_topo_canopy_sloped!H7-cld_topo_canopy_sloped!H8)/'843'!H4</f>
        <v>0.07949108423722456</v>
      </c>
      <c r="I9" s="12">
        <f>(cld_topo_canopy_sloped!I7-cld_topo_canopy_sloped!I8)/'843'!I4</f>
        <v>0.0825920405939664</v>
      </c>
      <c r="J9" s="12">
        <f>(cld_topo_canopy_sloped!J7-cld_topo_canopy_sloped!J8)/'843'!J4</f>
        <v>0.11852471627168147</v>
      </c>
      <c r="K9" s="12">
        <f>(cld_topo_canopy_sloped!K7-cld_topo_canopy_sloped!K8)/'843'!K4</f>
        <v>0.15257273516752728</v>
      </c>
      <c r="L9" s="12">
        <f>(cld_topo_canopy_sloped!L7-cld_topo_canopy_sloped!L8)/'843'!L4</f>
        <v>0.1056789782408533</v>
      </c>
      <c r="M9" s="12">
        <f>(cld_topo_canopy_sloped!M7-cld_topo_canopy_sloped!M8)/'843'!M4</f>
        <v>0.11294593681779284</v>
      </c>
      <c r="N9" s="5" t="s">
        <v>119</v>
      </c>
    </row>
    <row r="10" spans="2:13" ht="11.25"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spans="2:13" ht="11.25"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</row>
    <row r="12" spans="1:14" ht="11.25">
      <c r="A12" s="4" t="s">
        <v>68</v>
      </c>
      <c r="B12" s="12">
        <f>(cld_topo_canopy_sloped!B9-cld_topo_canopy_sloped!B14)/'843'!B4</f>
        <v>0.2402268776603241</v>
      </c>
      <c r="C12" s="12">
        <f>(cld_topo_canopy_sloped!C9-cld_topo_canopy_sloped!C14)/'843'!C4</f>
        <v>0.28467489775884314</v>
      </c>
      <c r="D12" s="12">
        <f>(cld_topo_canopy_sloped!D9-cld_topo_canopy_sloped!D14)/'843'!D4</f>
        <v>0.30728952979466356</v>
      </c>
      <c r="E12" s="12">
        <f>(cld_topo_canopy_sloped!E9-cld_topo_canopy_sloped!E14)/'843'!E4</f>
        <v>0.3144458382373588</v>
      </c>
      <c r="F12" s="12">
        <f>(cld_topo_canopy_sloped!F9-cld_topo_canopy_sloped!F14)/'843'!F4</f>
        <v>0.3345621648324738</v>
      </c>
      <c r="G12" s="12">
        <f>(cld_topo_canopy_sloped!G9-cld_topo_canopy_sloped!G14)/'843'!G4</f>
        <v>0.4562244617369377</v>
      </c>
      <c r="H12" s="12">
        <f>(cld_topo_canopy_sloped!H9-cld_topo_canopy_sloped!H14)/'843'!H4</f>
        <v>0.46254246269200916</v>
      </c>
      <c r="I12" s="12">
        <f>(cld_topo_canopy_sloped!I9-cld_topo_canopy_sloped!I14)/'843'!I4</f>
        <v>0.3428206123210324</v>
      </c>
      <c r="J12" s="12">
        <f>(cld_topo_canopy_sloped!J9-cld_topo_canopy_sloped!J14)/'843'!J4</f>
        <v>0.33212501454454685</v>
      </c>
      <c r="K12" s="12">
        <f>(cld_topo_canopy_sloped!K9-cld_topo_canopy_sloped!K14)/'843'!K4</f>
        <v>0.30210918124332886</v>
      </c>
      <c r="L12" s="12">
        <f>(cld_topo_canopy_sloped!L9-cld_topo_canopy_sloped!L14)/'843'!L4</f>
        <v>0.2597432113512255</v>
      </c>
      <c r="M12" s="12">
        <f>(cld_topo_canopy_sloped!M9-cld_topo_canopy_sloped!M14)/'843'!M4</f>
        <v>0.1957720903251642</v>
      </c>
      <c r="N12" s="5" t="s">
        <v>119</v>
      </c>
    </row>
    <row r="13" spans="2:13" ht="11.25"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</row>
    <row r="14" spans="2:13" ht="11.25"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</row>
    <row r="15" spans="2:13" ht="11.25"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</row>
    <row r="16" spans="2:13" ht="11.25"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</row>
    <row r="17" spans="2:13" ht="11.25"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</row>
    <row r="18" spans="2:13" ht="11.25"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</row>
    <row r="19" spans="2:13" ht="11.25"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</row>
    <row r="20" spans="2:13" ht="11.25"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</row>
    <row r="21" spans="2:13" ht="11.25"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</row>
    <row r="22" spans="2:13" ht="11.25"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</row>
    <row r="23" spans="2:13" ht="11.25"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</row>
    <row r="24" spans="2:13" ht="11.25"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2:13" ht="11.25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</row>
    <row r="26" spans="2:13" ht="11.25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</row>
    <row r="27" spans="2:13" ht="11.25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</row>
    <row r="28" spans="2:13" ht="11.25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</row>
    <row r="29" spans="1:14" ht="11.25">
      <c r="A29" s="4" t="s">
        <v>88</v>
      </c>
      <c r="B29" s="12">
        <f>(cld_topo_canopy_sloped!B6-cld_topo_canopy_sloped!B22)/'843'!B4</f>
        <v>0.6184551392113361</v>
      </c>
      <c r="C29" s="12">
        <f>(cld_topo_canopy_sloped!C6-cld_topo_canopy_sloped!C22)/'843'!C4</f>
        <v>0.6189561346850593</v>
      </c>
      <c r="D29" s="12">
        <f>(cld_topo_canopy_sloped!D6-cld_topo_canopy_sloped!D22)/'843'!D4</f>
        <v>0.620409795084929</v>
      </c>
      <c r="E29" s="12">
        <f>(cld_topo_canopy_sloped!E6-cld_topo_canopy_sloped!E22)/'843'!E4</f>
        <v>0.6772006945400467</v>
      </c>
      <c r="F29" s="12">
        <f>(cld_topo_canopy_sloped!F6-cld_topo_canopy_sloped!F22)/'843'!F4</f>
        <v>0.6991017003340966</v>
      </c>
      <c r="G29" s="12">
        <f>(cld_topo_canopy_sloped!G6-cld_topo_canopy_sloped!G22)/'843'!G4</f>
        <v>0.7278966689143151</v>
      </c>
      <c r="H29" s="12">
        <f>(cld_topo_canopy_sloped!H6-cld_topo_canopy_sloped!H22)/'843'!H4</f>
        <v>0.741505148589303</v>
      </c>
      <c r="I29" s="12">
        <f>(cld_topo_canopy_sloped!I6-cld_topo_canopy_sloped!I22)/'843'!I4</f>
        <v>0.7233286326724359</v>
      </c>
      <c r="J29" s="12">
        <f>(cld_topo_canopy_sloped!J6-cld_topo_canopy_sloped!J22)/'843'!J4</f>
        <v>0.684615571995132</v>
      </c>
      <c r="K29" s="12">
        <f>(cld_topo_canopy_sloped!K6-cld_topo_canopy_sloped!K22)/'843'!K4</f>
        <v>0.6131711840915324</v>
      </c>
      <c r="L29" s="12">
        <f>(cld_topo_canopy_sloped!L6-cld_topo_canopy_sloped!L22)/'843'!L4</f>
        <v>0.6109258541825325</v>
      </c>
      <c r="M29" s="12">
        <f>(cld_topo_canopy_sloped!M6-cld_topo_canopy_sloped!M22)/'843'!M4</f>
        <v>0.6089744110000651</v>
      </c>
      <c r="N29" s="5" t="s">
        <v>118</v>
      </c>
    </row>
    <row r="30" spans="1:14" ht="11.25">
      <c r="A30" s="4" t="s">
        <v>89</v>
      </c>
      <c r="B30" s="12">
        <f>(cld_topo_canopy_sloped!B7-cld_topo_canopy_sloped!B13)/'843'!B4</f>
        <v>0.7550412998264434</v>
      </c>
      <c r="C30" s="12">
        <f>(cld_topo_canopy_sloped!C7-cld_topo_canopy_sloped!C13)/'843'!C4</f>
        <v>0.7945624432983701</v>
      </c>
      <c r="D30" s="12">
        <f>(cld_topo_canopy_sloped!D7-cld_topo_canopy_sloped!D13)/'843'!D4</f>
        <v>0.8270171332775688</v>
      </c>
      <c r="E30" s="12">
        <f>(cld_topo_canopy_sloped!E7-cld_topo_canopy_sloped!E13)/'843'!E4</f>
        <v>0.8265968299074735</v>
      </c>
      <c r="F30" s="12">
        <f>(cld_topo_canopy_sloped!F7-cld_topo_canopy_sloped!F13)/'843'!F4</f>
        <v>0.7908358001042091</v>
      </c>
      <c r="G30" s="12">
        <f>(cld_topo_canopy_sloped!G7-cld_topo_canopy_sloped!G13)/'843'!G4</f>
        <v>0.7760804574999172</v>
      </c>
      <c r="H30" s="12">
        <f>(cld_topo_canopy_sloped!H7-cld_topo_canopy_sloped!H13)/'843'!H4</f>
        <v>0.7887412475475405</v>
      </c>
      <c r="I30" s="12">
        <f>(cld_topo_canopy_sloped!I7-cld_topo_canopy_sloped!I13)/'843'!I4</f>
        <v>0.8664416202834316</v>
      </c>
      <c r="J30" s="12">
        <f>(cld_topo_canopy_sloped!J7-cld_topo_canopy_sloped!J13)/'843'!J4</f>
        <v>0.9019153455352512</v>
      </c>
      <c r="K30" s="12">
        <f>(cld_topo_canopy_sloped!K7-cld_topo_canopy_sloped!K13)/'843'!K4</f>
        <v>0.8650336656495394</v>
      </c>
      <c r="L30" s="12">
        <f>(cld_topo_canopy_sloped!L7-cld_topo_canopy_sloped!L13)/'843'!L4</f>
        <v>0.8128589775768296</v>
      </c>
      <c r="M30" s="12">
        <f>(cld_topo_canopy_sloped!M7-cld_topo_canopy_sloped!M13)/'843'!M4</f>
        <v>0.7570397365781013</v>
      </c>
      <c r="N30" s="5" t="s">
        <v>118</v>
      </c>
    </row>
    <row r="31" spans="1:14" ht="11.25">
      <c r="A31" s="4" t="s">
        <v>90</v>
      </c>
      <c r="B31" s="12">
        <f>(cld_topo_canopy_sloped!B8-cld_topo_canopy_sloped!B29)/'843'!B4</f>
        <v>0.6809234659934</v>
      </c>
      <c r="C31" s="12">
        <f>(cld_topo_canopy_sloped!C8-cld_topo_canopy_sloped!C29)/'843'!C4</f>
        <v>0.7293483268797347</v>
      </c>
      <c r="D31" s="12">
        <f>(cld_topo_canopy_sloped!D8-cld_topo_canopy_sloped!D29)/'843'!D4</f>
        <v>0.7662050880358974</v>
      </c>
      <c r="E31" s="12">
        <f>(cld_topo_canopy_sloped!E8-cld_topo_canopy_sloped!E29)/'843'!E4</f>
        <v>0.786933789266359</v>
      </c>
      <c r="F31" s="12">
        <f>(cld_topo_canopy_sloped!F8-cld_topo_canopy_sloped!F29)/'843'!F4</f>
        <v>0.7426910924265183</v>
      </c>
      <c r="G31" s="12">
        <f>(cld_topo_canopy_sloped!G8-cld_topo_canopy_sloped!G29)/'843'!G4</f>
        <v>0.7012893640812267</v>
      </c>
      <c r="H31" s="12">
        <f>(cld_topo_canopy_sloped!H8-cld_topo_canopy_sloped!H29)/'843'!H4</f>
        <v>0.701998457381946</v>
      </c>
      <c r="I31" s="12">
        <f>(cld_topo_canopy_sloped!I8-cld_topo_canopy_sloped!I29)/'843'!I4</f>
        <v>0.7598778080316847</v>
      </c>
      <c r="J31" s="12">
        <f>(cld_topo_canopy_sloped!J8-cld_topo_canopy_sloped!J29)/'843'!J4</f>
        <v>0.8046744649422527</v>
      </c>
      <c r="K31" s="12">
        <f>(cld_topo_canopy_sloped!K8-cld_topo_canopy_sloped!K29)/'843'!K4</f>
        <v>0.758108332582199</v>
      </c>
      <c r="L31" s="12">
        <f>(cld_topo_canopy_sloped!L8-cld_topo_canopy_sloped!L29)/'843'!L4</f>
        <v>0.7190432549126367</v>
      </c>
      <c r="M31" s="12">
        <f>(cld_topo_canopy_sloped!M8-cld_topo_canopy_sloped!M29)/'843'!M4</f>
        <v>0.671775276514107</v>
      </c>
      <c r="N31" s="5" t="s">
        <v>118</v>
      </c>
    </row>
    <row r="32" spans="2:13" ht="11.25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</row>
    <row r="33" spans="2:13" ht="11.25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</row>
    <row r="34" spans="2:13" ht="11.25"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</row>
    <row r="35" spans="2:13" ht="11.25"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</row>
    <row r="36" spans="2:13" ht="11.25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</row>
    <row r="37" spans="1:14" ht="11.25">
      <c r="A37" s="4" t="s">
        <v>96</v>
      </c>
      <c r="B37" s="12">
        <f>(cld_topo_canopy_sloped!B11-cld_topo_canopy_sloped!B15)/'843'!B4</f>
        <v>0.026816507569007657</v>
      </c>
      <c r="C37" s="12">
        <f>(cld_topo_canopy_sloped!C11-cld_topo_canopy_sloped!C15)/'843'!C4</f>
        <v>0.032464191363948666</v>
      </c>
      <c r="D37" s="12">
        <f>(cld_topo_canopy_sloped!D11-cld_topo_canopy_sloped!D15)/'843'!D4</f>
        <v>0.03400815625545311</v>
      </c>
      <c r="E37" s="12">
        <f>(cld_topo_canopy_sloped!E11-cld_topo_canopy_sloped!E15)/'843'!E4</f>
        <v>0.03602978228567066</v>
      </c>
      <c r="F37" s="12">
        <f>(cld_topo_canopy_sloped!F11-cld_topo_canopy_sloped!F15)/'843'!F4</f>
        <v>0.06825802050883908</v>
      </c>
      <c r="G37" s="12">
        <f>(cld_topo_canopy_sloped!G11-cld_topo_canopy_sloped!G15)/'843'!G4</f>
        <v>0.1094968875324152</v>
      </c>
      <c r="H37" s="12">
        <f>(cld_topo_canopy_sloped!H11-cld_topo_canopy_sloped!H15)/'843'!H4</f>
        <v>0.11377137395616932</v>
      </c>
      <c r="I37" s="12">
        <f>(cld_topo_canopy_sloped!I11-cld_topo_canopy_sloped!I15)/'843'!I4</f>
        <v>0.080841532014943</v>
      </c>
      <c r="J37" s="12">
        <f>(cld_topo_canopy_sloped!J11-cld_topo_canopy_sloped!J15)/'843'!J4</f>
        <v>0.030795232422459688</v>
      </c>
      <c r="K37" s="12">
        <f>(cld_topo_canopy_sloped!K11-cld_topo_canopy_sloped!K15)/'843'!K4</f>
        <v>0.024268345842308903</v>
      </c>
      <c r="L37" s="12">
        <f>(cld_topo_canopy_sloped!L11-cld_topo_canopy_sloped!L15)/'843'!L4</f>
        <v>0.018756603648720935</v>
      </c>
      <c r="M37" s="12">
        <f>(cld_topo_canopy_sloped!M11-cld_topo_canopy_sloped!M15)/'843'!M4</f>
        <v>0.05665650452370143</v>
      </c>
      <c r="N37" s="5" t="s">
        <v>118</v>
      </c>
    </row>
    <row r="38" spans="2:13" ht="11.25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</row>
    <row r="39" spans="2:13" ht="11.25"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</row>
    <row r="40" spans="2:13" ht="11.25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</row>
    <row r="41" spans="2:13" ht="11.25"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</row>
    <row r="42" spans="2:13" ht="11.25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</row>
    <row r="45" spans="2:13" ht="11.25"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</row>
    <row r="46" spans="2:13" ht="11.25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37"/>
  <sheetViews>
    <sheetView workbookViewId="0" topLeftCell="A1">
      <selection activeCell="L7" sqref="L7"/>
    </sheetView>
  </sheetViews>
  <sheetFormatPr defaultColWidth="9.140625" defaultRowHeight="12.75"/>
  <cols>
    <col min="1" max="1" width="20.00390625" style="4" customWidth="1"/>
    <col min="2" max="16384" width="9.140625" style="5" customWidth="1"/>
  </cols>
  <sheetData>
    <row r="1" s="2" customFormat="1" ht="15.75">
      <c r="A1" s="1" t="s">
        <v>57</v>
      </c>
    </row>
    <row r="2" spans="1:2" s="4" customFormat="1" ht="11.25">
      <c r="A2" s="8" t="s">
        <v>58</v>
      </c>
      <c r="B2" s="4" t="s">
        <v>41</v>
      </c>
    </row>
    <row r="3" spans="1:13" s="4" customFormat="1" ht="11.25">
      <c r="A3" s="6"/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</row>
    <row r="6" spans="1:14" ht="11.25">
      <c r="A6" s="4" t="s">
        <v>47</v>
      </c>
      <c r="B6" s="5">
        <f>'30yr tmax'!B6-'30yr tmax'!B17</f>
        <v>5.3</v>
      </c>
      <c r="C6" s="5">
        <f>'30yr tmax'!C6-'30yr tmax'!C17</f>
        <v>5.700000000000001</v>
      </c>
      <c r="D6" s="5">
        <f>'30yr tmax'!D6-'30yr tmax'!D17</f>
        <v>6.4</v>
      </c>
      <c r="E6" s="5">
        <f>'30yr tmax'!E6-'30yr tmax'!E17</f>
        <v>6.7</v>
      </c>
      <c r="F6" s="5">
        <f>'30yr tmax'!F6-'30yr tmax'!F17</f>
        <v>4.399999999999999</v>
      </c>
      <c r="G6" s="5">
        <f>'30yr tmax'!G6-'30yr tmax'!G17</f>
        <v>4.199999999999999</v>
      </c>
      <c r="H6" s="5">
        <f>'30yr tmax'!H6-'30yr tmax'!H17</f>
        <v>3.1999999999999993</v>
      </c>
      <c r="I6" s="5">
        <f>'30yr tmax'!I6-'30yr tmax'!I17</f>
        <v>5.300000000000001</v>
      </c>
      <c r="J6" s="5">
        <f>'30yr tmax'!J6-'30yr tmax'!J17</f>
        <v>6.199999999999999</v>
      </c>
      <c r="K6" s="5">
        <f>'30yr tmax'!K6-'30yr tmax'!K17</f>
        <v>6.300000000000001</v>
      </c>
      <c r="L6" s="5">
        <f>'30yr tmax'!L6-'30yr tmax'!L17</f>
        <v>4</v>
      </c>
      <c r="M6" s="5">
        <f>'30yr tmax'!M6-'30yr tmax'!M17</f>
        <v>4.8</v>
      </c>
      <c r="N6" s="5" t="s">
        <v>119</v>
      </c>
    </row>
    <row r="7" spans="1:14" ht="11.25">
      <c r="A7" s="4" t="s">
        <v>49</v>
      </c>
      <c r="B7" s="5">
        <f>'30yr tmax'!B7-'30yr tmax'!B29</f>
        <v>2.5999999999999996</v>
      </c>
      <c r="C7" s="5">
        <f>'30yr tmax'!C7-'30yr tmax'!C29</f>
        <v>4.199999999999999</v>
      </c>
      <c r="D7" s="5">
        <f>'30yr tmax'!D7-'30yr tmax'!D29</f>
        <v>4.300000000000001</v>
      </c>
      <c r="E7" s="5">
        <f>'30yr tmax'!E7-'30yr tmax'!E29</f>
        <v>4.4</v>
      </c>
      <c r="F7" s="5">
        <f>'30yr tmax'!F7-'30yr tmax'!F29</f>
        <v>4.799999999999999</v>
      </c>
      <c r="G7" s="5">
        <f>'30yr tmax'!G7-'30yr tmax'!G29</f>
        <v>4.800000000000001</v>
      </c>
      <c r="H7" s="5">
        <f>'30yr tmax'!H7-'30yr tmax'!H29</f>
        <v>5.5</v>
      </c>
      <c r="I7" s="5">
        <f>'30yr tmax'!I7-'30yr tmax'!I29</f>
        <v>6.300000000000001</v>
      </c>
      <c r="J7" s="5">
        <f>'30yr tmax'!J7-'30yr tmax'!J29</f>
        <v>6.1</v>
      </c>
      <c r="K7" s="5">
        <f>'30yr tmax'!K7-'30yr tmax'!K29</f>
        <v>5.199999999999999</v>
      </c>
      <c r="L7" s="5">
        <f>'30yr tmax'!L7-'30yr tmax'!L29</f>
        <v>4.3</v>
      </c>
      <c r="M7" s="5">
        <f>'30yr tmax'!M7-'30yr tmax'!M29</f>
        <v>4.1</v>
      </c>
      <c r="N7" s="5" t="s">
        <v>119</v>
      </c>
    </row>
    <row r="8" spans="1:14" ht="11.25">
      <c r="A8" s="4" t="s">
        <v>51</v>
      </c>
      <c r="B8" s="5">
        <f>'30yr tmax'!B7-'30yr tmax'!B31</f>
        <v>2.6999999999999997</v>
      </c>
      <c r="C8" s="5">
        <f>'30yr tmax'!C7-'30yr tmax'!C31</f>
        <v>2.9</v>
      </c>
      <c r="D8" s="5">
        <f>'30yr tmax'!D7-'30yr tmax'!D31</f>
        <v>3</v>
      </c>
      <c r="E8" s="5">
        <f>'30yr tmax'!E7-'30yr tmax'!E31</f>
        <v>4.500000000000001</v>
      </c>
      <c r="F8" s="5">
        <f>'30yr tmax'!F7-'30yr tmax'!F31</f>
        <v>3</v>
      </c>
      <c r="G8" s="5">
        <f>'30yr tmax'!G7-'30yr tmax'!G31</f>
        <v>2.900000000000002</v>
      </c>
      <c r="H8" s="5">
        <f>'30yr tmax'!H7-'30yr tmax'!H31</f>
        <v>2.900000000000002</v>
      </c>
      <c r="I8" s="5">
        <f>'30yr tmax'!I7-'30yr tmax'!I31</f>
        <v>5.100000000000001</v>
      </c>
      <c r="J8" s="5">
        <f>'30yr tmax'!J7-'30yr tmax'!J31</f>
        <v>3.3999999999999986</v>
      </c>
      <c r="K8" s="5">
        <f>'30yr tmax'!K7-'30yr tmax'!K31</f>
        <v>2.799999999999999</v>
      </c>
      <c r="L8" s="5">
        <f>'30yr tmax'!L7-'30yr tmax'!L31</f>
        <v>2.2</v>
      </c>
      <c r="M8" s="5">
        <f>'30yr tmax'!M7-'30yr tmax'!M31</f>
        <v>2.8</v>
      </c>
      <c r="N8" s="5" t="s">
        <v>119</v>
      </c>
    </row>
    <row r="9" spans="1:14" ht="11.25">
      <c r="A9" s="4" t="s">
        <v>53</v>
      </c>
      <c r="B9" s="5">
        <f>'30yr tmax'!B7-'30yr tmax'!B8</f>
        <v>0.7999999999999998</v>
      </c>
      <c r="C9" s="5">
        <f>'30yr tmax'!C7-'30yr tmax'!C8</f>
        <v>0.39999999999999947</v>
      </c>
      <c r="D9" s="5">
        <f>'30yr tmax'!D7-'30yr tmax'!D8</f>
        <v>1.1000000000000005</v>
      </c>
      <c r="E9" s="5">
        <f>'30yr tmax'!E7-'30yr tmax'!E8</f>
        <v>0.3000000000000007</v>
      </c>
      <c r="F9" s="5">
        <f>'30yr tmax'!F7-'30yr tmax'!F8</f>
        <v>1.5</v>
      </c>
      <c r="G9" s="5">
        <f>'30yr tmax'!G7-'30yr tmax'!G8</f>
        <v>1</v>
      </c>
      <c r="H9" s="5">
        <f>'30yr tmax'!H7-'30yr tmax'!H8</f>
        <v>2.200000000000003</v>
      </c>
      <c r="I9" s="5">
        <f>'30yr tmax'!I7-'30yr tmax'!I8</f>
        <v>2</v>
      </c>
      <c r="J9" s="5">
        <f>'30yr tmax'!J7-'30yr tmax'!J8</f>
        <v>2.3999999999999986</v>
      </c>
      <c r="K9" s="5">
        <f>'30yr tmax'!K7-'30yr tmax'!K8</f>
        <v>2</v>
      </c>
      <c r="L9" s="5">
        <f>'30yr tmax'!L7-'30yr tmax'!L8</f>
        <v>0.7999999999999998</v>
      </c>
      <c r="M9" s="5">
        <f>'30yr tmax'!M7-'30yr tmax'!M8</f>
        <v>0.7999999999999998</v>
      </c>
      <c r="N9" s="5" t="s">
        <v>119</v>
      </c>
    </row>
    <row r="12" spans="1:14" ht="11.25">
      <c r="A12" s="4" t="s">
        <v>60</v>
      </c>
      <c r="B12" s="5">
        <f>'30yr tmax'!B9-'30yr tmax'!B14</f>
        <v>0.7000000000000002</v>
      </c>
      <c r="C12" s="5">
        <f>'30yr tmax'!C9-'30yr tmax'!C14</f>
        <v>0.6000000000000005</v>
      </c>
      <c r="D12" s="5">
        <f>'30yr tmax'!D9-'30yr tmax'!D14</f>
        <v>1.3000000000000007</v>
      </c>
      <c r="E12" s="5">
        <f>'30yr tmax'!E9-'30yr tmax'!E14</f>
        <v>1.1999999999999993</v>
      </c>
      <c r="F12" s="5">
        <f>'30yr tmax'!F9-'30yr tmax'!F14</f>
        <v>1.5999999999999996</v>
      </c>
      <c r="G12" s="5">
        <f>'30yr tmax'!G9-'30yr tmax'!G14</f>
        <v>2.1999999999999993</v>
      </c>
      <c r="H12" s="5">
        <f>'30yr tmax'!H9-'30yr tmax'!H14</f>
        <v>2.6999999999999993</v>
      </c>
      <c r="I12" s="5">
        <f>'30yr tmax'!I9-'30yr tmax'!I14</f>
        <v>2</v>
      </c>
      <c r="J12" s="5">
        <f>'30yr tmax'!J9-'30yr tmax'!J14</f>
        <v>2</v>
      </c>
      <c r="K12" s="5">
        <f>'30yr tmax'!K9-'30yr tmax'!K14</f>
        <v>1</v>
      </c>
      <c r="L12" s="5">
        <f>'30yr tmax'!L9-'30yr tmax'!L14</f>
        <v>0.7999999999999998</v>
      </c>
      <c r="M12" s="5">
        <f>'30yr tmax'!M9-'30yr tmax'!M14</f>
        <v>0.5</v>
      </c>
      <c r="N12" s="5" t="s">
        <v>119</v>
      </c>
    </row>
    <row r="29" spans="1:14" ht="11.25">
      <c r="A29" s="4" t="s">
        <v>107</v>
      </c>
      <c r="B29" s="5">
        <f>'30yr tmax'!B6-'30yr tmax'!B22</f>
        <v>3.5</v>
      </c>
      <c r="C29" s="5">
        <f>'30yr tmax'!C6-'30yr tmax'!C22</f>
        <v>3.8000000000000007</v>
      </c>
      <c r="D29" s="5">
        <f>'30yr tmax'!D6-'30yr tmax'!D22</f>
        <v>4.7</v>
      </c>
      <c r="E29" s="5">
        <f>'30yr tmax'!E6-'30yr tmax'!E22</f>
        <v>5.4</v>
      </c>
      <c r="F29" s="5">
        <f>'30yr tmax'!F6-'30yr tmax'!F22</f>
        <v>4.899999999999999</v>
      </c>
      <c r="G29" s="5">
        <f>'30yr tmax'!G6-'30yr tmax'!G22</f>
        <v>5.099999999999998</v>
      </c>
      <c r="H29" s="5">
        <f>'30yr tmax'!H6-'30yr tmax'!H22</f>
        <v>4.5</v>
      </c>
      <c r="I29" s="5">
        <f>'30yr tmax'!I6-'30yr tmax'!I22</f>
        <v>5.300000000000001</v>
      </c>
      <c r="J29" s="5">
        <f>'30yr tmax'!J6-'30yr tmax'!J22</f>
        <v>4.399999999999999</v>
      </c>
      <c r="K29" s="5">
        <f>'30yr tmax'!K6-'30yr tmax'!K22</f>
        <v>4.800000000000001</v>
      </c>
      <c r="L29" s="5">
        <f>'30yr tmax'!L6-'30yr tmax'!L22</f>
        <v>2.9000000000000004</v>
      </c>
      <c r="M29" s="5">
        <f>'30yr tmax'!M6-'30yr tmax'!M22</f>
        <v>3.0999999999999996</v>
      </c>
      <c r="N29" s="5" t="s">
        <v>118</v>
      </c>
    </row>
    <row r="30" spans="1:14" ht="11.25">
      <c r="A30" s="4" t="s">
        <v>108</v>
      </c>
      <c r="B30" s="5">
        <f>'30yr tmax'!B7-'30yr tmax'!B13</f>
        <v>3.4</v>
      </c>
      <c r="C30" s="5">
        <f>'30yr tmax'!C7-'30yr tmax'!C13</f>
        <v>3.9</v>
      </c>
      <c r="D30" s="5">
        <f>'30yr tmax'!D7-'30yr tmax'!D13</f>
        <v>4.300000000000001</v>
      </c>
      <c r="E30" s="5">
        <f>'30yr tmax'!E7-'30yr tmax'!E13</f>
        <v>4.6000000000000005</v>
      </c>
      <c r="F30" s="5">
        <f>'30yr tmax'!F7-'30yr tmax'!F13</f>
        <v>4.1</v>
      </c>
      <c r="G30" s="5">
        <f>'30yr tmax'!G7-'30yr tmax'!G13</f>
        <v>4.200000000000001</v>
      </c>
      <c r="H30" s="5">
        <f>'30yr tmax'!H7-'30yr tmax'!H13</f>
        <v>4.400000000000002</v>
      </c>
      <c r="I30" s="5">
        <f>'30yr tmax'!I7-'30yr tmax'!I13</f>
        <v>5.199999999999999</v>
      </c>
      <c r="J30" s="5">
        <f>'30yr tmax'!J7-'30yr tmax'!J13</f>
        <v>5.6</v>
      </c>
      <c r="K30" s="5">
        <f>'30yr tmax'!K7-'30yr tmax'!K13</f>
        <v>4.699999999999999</v>
      </c>
      <c r="L30" s="5">
        <f>'30yr tmax'!L7-'30yr tmax'!L13</f>
        <v>2.9</v>
      </c>
      <c r="M30" s="5">
        <f>'30yr tmax'!M7-'30yr tmax'!M13</f>
        <v>3.5999999999999996</v>
      </c>
      <c r="N30" s="5" t="s">
        <v>118</v>
      </c>
    </row>
    <row r="31" spans="1:14" ht="11.25">
      <c r="A31" s="4" t="s">
        <v>109</v>
      </c>
      <c r="B31" s="5">
        <f>'30yr tmax'!B8-'30yr tmax'!B29</f>
        <v>1.7999999999999998</v>
      </c>
      <c r="C31" s="5">
        <f>'30yr tmax'!C8-'30yr tmax'!C29</f>
        <v>3.8000000000000003</v>
      </c>
      <c r="D31" s="5">
        <f>'30yr tmax'!D8-'30yr tmax'!D29</f>
        <v>3.1999999999999997</v>
      </c>
      <c r="E31" s="5">
        <f>'30yr tmax'!E8-'30yr tmax'!E29</f>
        <v>4.1</v>
      </c>
      <c r="F31" s="5">
        <f>'30yr tmax'!F8-'30yr tmax'!F29</f>
        <v>3.299999999999999</v>
      </c>
      <c r="G31" s="5">
        <f>'30yr tmax'!G8-'30yr tmax'!G29</f>
        <v>3.8000000000000007</v>
      </c>
      <c r="H31" s="5">
        <f>'30yr tmax'!H8-'30yr tmax'!H29</f>
        <v>3.299999999999997</v>
      </c>
      <c r="I31" s="5">
        <f>'30yr tmax'!I8-'30yr tmax'!I29</f>
        <v>4.300000000000001</v>
      </c>
      <c r="J31" s="5">
        <f>'30yr tmax'!J8-'30yr tmax'!J29</f>
        <v>3.700000000000001</v>
      </c>
      <c r="K31" s="5">
        <f>'30yr tmax'!K8-'30yr tmax'!K29</f>
        <v>3.1999999999999993</v>
      </c>
      <c r="L31" s="5">
        <f>'30yr tmax'!L8-'30yr tmax'!L29</f>
        <v>3.5</v>
      </c>
      <c r="M31" s="5">
        <f>'30yr tmax'!M8-'30yr tmax'!M29</f>
        <v>3.3</v>
      </c>
      <c r="N31" s="5" t="s">
        <v>118</v>
      </c>
    </row>
    <row r="37" spans="1:14" ht="11.25">
      <c r="A37" s="4" t="s">
        <v>114</v>
      </c>
      <c r="B37" s="5">
        <f>'30yr tmax'!B11-'30yr tmax'!B15</f>
        <v>0.2999999999999998</v>
      </c>
      <c r="C37" s="5">
        <f>'30yr tmax'!C11-'30yr tmax'!C15</f>
        <v>0.20000000000000018</v>
      </c>
      <c r="D37" s="5">
        <f>'30yr tmax'!D11-'30yr tmax'!D15</f>
        <v>1</v>
      </c>
      <c r="E37" s="5">
        <f>'30yr tmax'!E11-'30yr tmax'!E15</f>
        <v>1.0999999999999996</v>
      </c>
      <c r="F37" s="5">
        <f>'30yr tmax'!F11-'30yr tmax'!F15</f>
        <v>1.1999999999999993</v>
      </c>
      <c r="G37" s="5">
        <f>'30yr tmax'!G11-'30yr tmax'!G15</f>
        <v>1.3999999999999986</v>
      </c>
      <c r="H37" s="5">
        <f>'30yr tmax'!H11-'30yr tmax'!H15</f>
        <v>1.6999999999999993</v>
      </c>
      <c r="I37" s="5">
        <f>'30yr tmax'!I11-'30yr tmax'!I15</f>
        <v>1.6999999999999993</v>
      </c>
      <c r="J37" s="5">
        <f>'30yr tmax'!J11-'30yr tmax'!J15</f>
        <v>1.6999999999999993</v>
      </c>
      <c r="K37" s="5">
        <f>'30yr tmax'!K11-'30yr tmax'!K15</f>
        <v>0.8000000000000007</v>
      </c>
      <c r="L37" s="5">
        <f>'30yr tmax'!L11-'30yr tmax'!L15</f>
        <v>0.5</v>
      </c>
      <c r="M37" s="5">
        <f>'30yr tmax'!M11-'30yr tmax'!M15</f>
        <v>0.2999999999999998</v>
      </c>
      <c r="N37" s="5" t="s">
        <v>118</v>
      </c>
    </row>
  </sheetData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24" sqref="H24"/>
    </sheetView>
  </sheetViews>
  <sheetFormatPr defaultColWidth="9.140625" defaultRowHeight="12.75"/>
  <cols>
    <col min="1" max="16384" width="9.140625" style="5" customWidth="1"/>
  </cols>
  <sheetData/>
  <printOptions/>
  <pageMargins left="0.75" right="0.75" top="1" bottom="1" header="0.5" footer="0.5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N4" sqref="N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C3" sqref="C3"/>
    </sheetView>
  </sheetViews>
  <sheetFormatPr defaultColWidth="9.140625" defaultRowHeight="12.75"/>
  <cols>
    <col min="1" max="1" width="18.140625" style="14" customWidth="1"/>
    <col min="2" max="2" width="12.421875" style="15" customWidth="1"/>
    <col min="3" max="3" width="12.140625" style="15" customWidth="1"/>
    <col min="4" max="4" width="10.7109375" style="15" customWidth="1"/>
    <col min="5" max="16384" width="9.140625" style="15" customWidth="1"/>
  </cols>
  <sheetData>
    <row r="1" spans="1:4" s="14" customFormat="1" ht="12.75">
      <c r="A1" s="14" t="s">
        <v>138</v>
      </c>
      <c r="B1" s="14" t="s">
        <v>139</v>
      </c>
      <c r="C1" s="14" t="s">
        <v>140</v>
      </c>
      <c r="D1" s="14" t="s">
        <v>141</v>
      </c>
    </row>
    <row r="3" spans="1:4" ht="12.75">
      <c r="A3" s="14" t="s">
        <v>142</v>
      </c>
      <c r="B3" s="15" t="s">
        <v>151</v>
      </c>
      <c r="C3" s="15" t="s">
        <v>167</v>
      </c>
      <c r="D3" s="15" t="s">
        <v>169</v>
      </c>
    </row>
    <row r="4" spans="1:4" ht="12.75">
      <c r="A4" s="14" t="s">
        <v>143</v>
      </c>
      <c r="B4" s="15" t="s">
        <v>152</v>
      </c>
      <c r="C4" s="15" t="s">
        <v>166</v>
      </c>
      <c r="D4" s="15" t="s">
        <v>170</v>
      </c>
    </row>
    <row r="5" spans="1:4" ht="12.75">
      <c r="A5" s="14" t="s">
        <v>144</v>
      </c>
      <c r="B5" s="15" t="s">
        <v>153</v>
      </c>
      <c r="C5" s="15" t="s">
        <v>165</v>
      </c>
      <c r="D5" s="15" t="s">
        <v>171</v>
      </c>
    </row>
    <row r="6" spans="1:4" ht="12.75">
      <c r="A6" s="14" t="s">
        <v>145</v>
      </c>
      <c r="B6" s="15" t="s">
        <v>154</v>
      </c>
      <c r="C6" s="15" t="s">
        <v>164</v>
      </c>
      <c r="D6" s="15" t="s">
        <v>172</v>
      </c>
    </row>
    <row r="7" spans="1:4" ht="12.75">
      <c r="A7" s="14" t="s">
        <v>146</v>
      </c>
      <c r="B7" s="15" t="s">
        <v>155</v>
      </c>
      <c r="C7" s="15" t="s">
        <v>163</v>
      </c>
      <c r="D7" s="15" t="s">
        <v>173</v>
      </c>
    </row>
    <row r="8" spans="1:4" ht="12.75">
      <c r="A8" s="14" t="s">
        <v>147</v>
      </c>
      <c r="B8" s="15" t="s">
        <v>156</v>
      </c>
      <c r="C8" s="15" t="s">
        <v>162</v>
      </c>
      <c r="D8" s="15" t="s">
        <v>174</v>
      </c>
    </row>
    <row r="9" spans="1:4" ht="12.75">
      <c r="A9" s="14" t="s">
        <v>148</v>
      </c>
      <c r="B9" s="15" t="s">
        <v>157</v>
      </c>
      <c r="C9" s="15" t="s">
        <v>161</v>
      </c>
      <c r="D9" s="15" t="s">
        <v>175</v>
      </c>
    </row>
    <row r="10" spans="1:4" ht="12.75">
      <c r="A10" s="14" t="s">
        <v>149</v>
      </c>
      <c r="B10" s="15" t="s">
        <v>158</v>
      </c>
      <c r="C10" s="16" t="s">
        <v>160</v>
      </c>
      <c r="D10" s="15" t="s">
        <v>176</v>
      </c>
    </row>
    <row r="11" spans="1:4" ht="12.75">
      <c r="A11" s="14" t="s">
        <v>150</v>
      </c>
      <c r="B11" s="15" t="s">
        <v>159</v>
      </c>
      <c r="C11" s="15" t="s">
        <v>168</v>
      </c>
      <c r="D11" s="15" t="s">
        <v>177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8"/>
  <sheetViews>
    <sheetView workbookViewId="0" topLeftCell="A1">
      <selection activeCell="B36" sqref="B36"/>
    </sheetView>
  </sheetViews>
  <sheetFormatPr defaultColWidth="9.140625" defaultRowHeight="12.75"/>
  <cols>
    <col min="1" max="1" width="11.7109375" style="6" customWidth="1"/>
    <col min="2" max="14" width="7.00390625" style="5" customWidth="1"/>
    <col min="15" max="16384" width="9.140625" style="5" customWidth="1"/>
  </cols>
  <sheetData>
    <row r="1" s="2" customFormat="1" ht="15.75">
      <c r="A1" s="1" t="s">
        <v>40</v>
      </c>
    </row>
    <row r="2" spans="1:2" ht="11.25">
      <c r="A2" s="3" t="s">
        <v>35</v>
      </c>
      <c r="B2" s="4" t="s">
        <v>36</v>
      </c>
    </row>
    <row r="3" spans="1:14" s="6" customFormat="1" ht="11.25">
      <c r="A3" s="6" t="s">
        <v>35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>
        <v>10</v>
      </c>
      <c r="L3" s="6">
        <v>11</v>
      </c>
      <c r="M3" s="6">
        <v>12</v>
      </c>
      <c r="N3" s="6" t="s">
        <v>37</v>
      </c>
    </row>
    <row r="4" spans="1:14" ht="11.25">
      <c r="A4" s="6" t="s">
        <v>1</v>
      </c>
      <c r="B4" s="5">
        <v>-0.9</v>
      </c>
      <c r="C4" s="5">
        <v>-0.3</v>
      </c>
      <c r="D4" s="5">
        <v>0.7</v>
      </c>
      <c r="E4" s="5">
        <v>2.4</v>
      </c>
      <c r="F4" s="5">
        <v>5</v>
      </c>
      <c r="G4" s="5">
        <v>7.5</v>
      </c>
      <c r="H4" s="5">
        <v>9.3</v>
      </c>
      <c r="I4" s="5">
        <v>9.1</v>
      </c>
      <c r="J4" s="5">
        <v>6.5</v>
      </c>
      <c r="K4" s="5">
        <v>3.4</v>
      </c>
      <c r="L4" s="5">
        <v>1.2</v>
      </c>
      <c r="M4" s="5">
        <v>-1</v>
      </c>
      <c r="N4" s="5">
        <v>3.6</v>
      </c>
    </row>
    <row r="5" spans="1:14" ht="11.25">
      <c r="A5" s="6" t="s">
        <v>2</v>
      </c>
      <c r="B5" s="5">
        <v>-0.8</v>
      </c>
      <c r="C5" s="5">
        <v>0</v>
      </c>
      <c r="D5" s="5">
        <v>1</v>
      </c>
      <c r="E5" s="5">
        <v>2.7</v>
      </c>
      <c r="F5" s="5">
        <v>5.8</v>
      </c>
      <c r="G5" s="5">
        <v>8.6</v>
      </c>
      <c r="H5" s="5">
        <v>10.8</v>
      </c>
      <c r="I5" s="5">
        <v>10.7</v>
      </c>
      <c r="J5" s="5">
        <v>8</v>
      </c>
      <c r="K5" s="5">
        <v>4.6</v>
      </c>
      <c r="L5" s="5">
        <v>1.5</v>
      </c>
      <c r="M5" s="5">
        <v>-0.6</v>
      </c>
      <c r="N5" s="5">
        <v>4.4</v>
      </c>
    </row>
    <row r="6" spans="1:14" ht="11.25">
      <c r="A6" s="6" t="s">
        <v>3</v>
      </c>
      <c r="B6" s="5">
        <v>-1.4</v>
      </c>
      <c r="C6" s="5">
        <v>-0.7</v>
      </c>
      <c r="D6" s="5">
        <v>-0.6</v>
      </c>
      <c r="E6" s="5">
        <v>1.2</v>
      </c>
      <c r="F6" s="5">
        <v>4.1</v>
      </c>
      <c r="G6" s="5">
        <v>6.9</v>
      </c>
      <c r="H6" s="5">
        <v>9.4</v>
      </c>
      <c r="I6" s="5">
        <v>9.8</v>
      </c>
      <c r="J6" s="5">
        <v>7.8</v>
      </c>
      <c r="K6" s="5">
        <v>4.7</v>
      </c>
      <c r="L6" s="5">
        <v>0.3</v>
      </c>
      <c r="M6" s="5">
        <v>-1.1</v>
      </c>
      <c r="N6" s="5">
        <v>3.4</v>
      </c>
    </row>
    <row r="7" spans="1:14" ht="11.25">
      <c r="A7" s="6" t="s">
        <v>4</v>
      </c>
      <c r="B7" s="5">
        <v>-1.9</v>
      </c>
      <c r="C7" s="5">
        <v>-1.1</v>
      </c>
      <c r="D7" s="5">
        <v>-1.1</v>
      </c>
      <c r="E7" s="5">
        <v>0.7</v>
      </c>
      <c r="F7" s="5">
        <v>2.8</v>
      </c>
      <c r="G7" s="5">
        <v>6.3</v>
      </c>
      <c r="H7" s="5">
        <v>9</v>
      </c>
      <c r="I7" s="5">
        <v>9.8</v>
      </c>
      <c r="J7" s="5">
        <v>7.3</v>
      </c>
      <c r="K7" s="5">
        <v>4.2</v>
      </c>
      <c r="L7" s="5">
        <v>-0.5</v>
      </c>
      <c r="M7" s="5">
        <v>-1.7</v>
      </c>
      <c r="N7" s="5">
        <v>2.8</v>
      </c>
    </row>
    <row r="8" spans="1:14" ht="11.25">
      <c r="A8" s="6" t="s">
        <v>5</v>
      </c>
      <c r="B8" s="5">
        <v>-2.2</v>
      </c>
      <c r="C8" s="5">
        <v>-1.8</v>
      </c>
      <c r="D8" s="5">
        <v>-1.7</v>
      </c>
      <c r="E8" s="5">
        <v>0</v>
      </c>
      <c r="F8" s="5">
        <v>1.9</v>
      </c>
      <c r="G8" s="5">
        <v>5.6</v>
      </c>
      <c r="H8" s="5">
        <v>8.2</v>
      </c>
      <c r="I8" s="5">
        <v>8.9</v>
      </c>
      <c r="J8" s="5">
        <v>6.6</v>
      </c>
      <c r="K8" s="5">
        <v>3.4</v>
      </c>
      <c r="L8" s="5">
        <v>-1.1</v>
      </c>
      <c r="M8" s="5">
        <v>-2.2</v>
      </c>
      <c r="N8" s="5">
        <v>2.1</v>
      </c>
    </row>
    <row r="9" spans="1:14" ht="11.25">
      <c r="A9" s="6" t="s">
        <v>6</v>
      </c>
      <c r="B9" s="5">
        <v>-0.7</v>
      </c>
      <c r="C9" s="5">
        <v>-0.5</v>
      </c>
      <c r="D9" s="5">
        <v>0.4</v>
      </c>
      <c r="E9" s="5">
        <v>1.7</v>
      </c>
      <c r="F9" s="5">
        <v>4.5</v>
      </c>
      <c r="G9" s="5">
        <v>7.4</v>
      </c>
      <c r="H9" s="5">
        <v>10.3</v>
      </c>
      <c r="I9" s="5">
        <v>10.8</v>
      </c>
      <c r="J9" s="5">
        <v>8.4</v>
      </c>
      <c r="K9" s="5">
        <v>5.1</v>
      </c>
      <c r="L9" s="5">
        <v>1.2</v>
      </c>
      <c r="M9" s="5">
        <v>-1</v>
      </c>
      <c r="N9" s="5">
        <v>4</v>
      </c>
    </row>
    <row r="10" spans="1:14" ht="11.25">
      <c r="A10" s="6" t="s">
        <v>7</v>
      </c>
      <c r="B10" s="5">
        <v>0.3</v>
      </c>
      <c r="C10" s="5">
        <v>1.3</v>
      </c>
      <c r="D10" s="5">
        <v>1.9</v>
      </c>
      <c r="E10" s="5">
        <v>3.4</v>
      </c>
      <c r="F10" s="5">
        <v>6.4</v>
      </c>
      <c r="G10" s="5">
        <v>9.4</v>
      </c>
      <c r="H10" s="5">
        <v>11.9</v>
      </c>
      <c r="I10" s="5">
        <v>11.9</v>
      </c>
      <c r="J10" s="5">
        <v>9.4</v>
      </c>
      <c r="K10" s="5">
        <v>6.2</v>
      </c>
      <c r="L10" s="5">
        <v>2.5</v>
      </c>
      <c r="M10" s="5">
        <v>0.4</v>
      </c>
      <c r="N10" s="5">
        <v>5.4</v>
      </c>
    </row>
    <row r="11" spans="1:14" ht="11.25">
      <c r="A11" s="6" t="s">
        <v>8</v>
      </c>
      <c r="B11" s="5">
        <v>-0.4</v>
      </c>
      <c r="C11" s="5">
        <v>0.2</v>
      </c>
      <c r="D11" s="5">
        <v>1.2</v>
      </c>
      <c r="E11" s="5">
        <v>2.7</v>
      </c>
      <c r="F11" s="5">
        <v>5.6</v>
      </c>
      <c r="G11" s="5">
        <v>8.5</v>
      </c>
      <c r="H11" s="5">
        <v>10.9</v>
      </c>
      <c r="I11" s="5">
        <v>10.8</v>
      </c>
      <c r="J11" s="5">
        <v>8</v>
      </c>
      <c r="K11" s="5">
        <v>4.6</v>
      </c>
      <c r="L11" s="5">
        <v>1.9</v>
      </c>
      <c r="M11" s="5">
        <v>-0.2</v>
      </c>
      <c r="N11" s="5">
        <v>4.5</v>
      </c>
    </row>
    <row r="12" spans="1:14" ht="11.25">
      <c r="A12" s="6" t="s">
        <v>9</v>
      </c>
      <c r="B12" s="5">
        <v>-0.2</v>
      </c>
      <c r="C12" s="5">
        <v>0.4</v>
      </c>
      <c r="D12" s="5">
        <v>1.1</v>
      </c>
      <c r="E12" s="5">
        <v>2.4</v>
      </c>
      <c r="F12" s="5">
        <v>5.6</v>
      </c>
      <c r="G12" s="5">
        <v>8.6</v>
      </c>
      <c r="H12" s="5">
        <v>12</v>
      </c>
      <c r="I12" s="5">
        <v>12.5</v>
      </c>
      <c r="J12" s="5">
        <v>10.3</v>
      </c>
      <c r="K12" s="5">
        <v>6.4</v>
      </c>
      <c r="L12" s="5">
        <v>2.1</v>
      </c>
      <c r="M12" s="5">
        <v>-0.4</v>
      </c>
      <c r="N12" s="5">
        <v>5.1</v>
      </c>
    </row>
    <row r="13" spans="1:14" ht="11.25">
      <c r="A13" s="6" t="s">
        <v>10</v>
      </c>
      <c r="B13" s="5">
        <v>-2.1</v>
      </c>
      <c r="C13" s="5">
        <v>-1.7</v>
      </c>
      <c r="D13" s="5">
        <v>-1.2</v>
      </c>
      <c r="E13" s="5">
        <v>0.2</v>
      </c>
      <c r="F13" s="5">
        <v>2.7</v>
      </c>
      <c r="G13" s="5">
        <v>6.1</v>
      </c>
      <c r="H13" s="5">
        <v>10</v>
      </c>
      <c r="I13" s="5">
        <v>10.7</v>
      </c>
      <c r="J13" s="5">
        <v>8.3</v>
      </c>
      <c r="K13" s="5">
        <v>4.3</v>
      </c>
      <c r="L13" s="5">
        <v>-0.4</v>
      </c>
      <c r="M13" s="5">
        <v>-2.1</v>
      </c>
      <c r="N13" s="5">
        <v>2.9</v>
      </c>
    </row>
    <row r="14" spans="1:14" ht="11.25">
      <c r="A14" s="6" t="s">
        <v>11</v>
      </c>
      <c r="B14" s="5">
        <v>-0.6</v>
      </c>
      <c r="C14" s="5">
        <v>0.3</v>
      </c>
      <c r="D14" s="5">
        <v>1</v>
      </c>
      <c r="E14" s="5">
        <v>2.6</v>
      </c>
      <c r="F14" s="5">
        <v>5.4</v>
      </c>
      <c r="G14" s="5">
        <v>8.5</v>
      </c>
      <c r="H14" s="5">
        <v>11.8</v>
      </c>
      <c r="I14" s="5">
        <v>12.1</v>
      </c>
      <c r="J14" s="5">
        <v>9.7</v>
      </c>
      <c r="K14" s="5">
        <v>6.2</v>
      </c>
      <c r="L14" s="5">
        <v>1.8</v>
      </c>
      <c r="M14" s="5">
        <v>-0.3</v>
      </c>
      <c r="N14" s="5">
        <v>4.9</v>
      </c>
    </row>
    <row r="15" spans="1:14" ht="11.25">
      <c r="A15" s="6" t="s">
        <v>12</v>
      </c>
      <c r="B15" s="5">
        <v>-0.5</v>
      </c>
      <c r="C15" s="5">
        <v>0.7</v>
      </c>
      <c r="D15" s="5">
        <v>1.6</v>
      </c>
      <c r="E15" s="5">
        <v>3.3</v>
      </c>
      <c r="F15" s="5">
        <v>5.9</v>
      </c>
      <c r="G15" s="5">
        <v>8.9</v>
      </c>
      <c r="H15" s="5">
        <v>11</v>
      </c>
      <c r="I15" s="5">
        <v>11</v>
      </c>
      <c r="J15" s="5">
        <v>8.3</v>
      </c>
      <c r="K15" s="5">
        <v>4.8</v>
      </c>
      <c r="L15" s="5">
        <v>2</v>
      </c>
      <c r="M15" s="5">
        <v>0</v>
      </c>
      <c r="N15" s="5">
        <v>4.8</v>
      </c>
    </row>
    <row r="16" spans="1:14" ht="11.25">
      <c r="A16" s="6" t="s">
        <v>13</v>
      </c>
      <c r="B16" s="5">
        <v>0</v>
      </c>
      <c r="C16" s="5">
        <v>0.8</v>
      </c>
      <c r="D16" s="5">
        <v>1.6</v>
      </c>
      <c r="E16" s="5">
        <v>3.1</v>
      </c>
      <c r="F16" s="5">
        <v>6</v>
      </c>
      <c r="G16" s="5">
        <v>9.1</v>
      </c>
      <c r="H16" s="5">
        <v>11.8</v>
      </c>
      <c r="I16" s="5">
        <v>11.8</v>
      </c>
      <c r="J16" s="5">
        <v>9.3</v>
      </c>
      <c r="K16" s="5">
        <v>5.7</v>
      </c>
      <c r="L16" s="5">
        <v>2.4</v>
      </c>
      <c r="M16" s="5">
        <v>0.2</v>
      </c>
      <c r="N16" s="5">
        <v>5.2</v>
      </c>
    </row>
    <row r="17" spans="1:14" ht="11.25">
      <c r="A17" s="6" t="s">
        <v>14</v>
      </c>
      <c r="B17" s="5">
        <v>-1.1</v>
      </c>
      <c r="C17" s="5">
        <v>-0.9</v>
      </c>
      <c r="D17" s="5">
        <v>-0.2</v>
      </c>
      <c r="E17" s="5">
        <v>1</v>
      </c>
      <c r="F17" s="5">
        <v>3.8</v>
      </c>
      <c r="G17" s="5">
        <v>6.8</v>
      </c>
      <c r="H17" s="5">
        <v>9.9</v>
      </c>
      <c r="I17" s="5">
        <v>10</v>
      </c>
      <c r="J17" s="5">
        <v>7.7</v>
      </c>
      <c r="K17" s="5">
        <v>4.5</v>
      </c>
      <c r="L17" s="5">
        <v>0.8</v>
      </c>
      <c r="M17" s="5">
        <v>-1.2</v>
      </c>
      <c r="N17" s="5">
        <v>3.4</v>
      </c>
    </row>
    <row r="18" spans="1:14" ht="11.25">
      <c r="A18" s="6" t="s">
        <v>15</v>
      </c>
      <c r="B18" s="5">
        <v>0.4</v>
      </c>
      <c r="C18" s="5">
        <v>1.3</v>
      </c>
      <c r="D18" s="5">
        <v>1.7</v>
      </c>
      <c r="E18" s="5">
        <v>3</v>
      </c>
      <c r="F18" s="5">
        <v>5.9</v>
      </c>
      <c r="G18" s="5">
        <v>9.3</v>
      </c>
      <c r="H18" s="5">
        <v>12.4</v>
      </c>
      <c r="I18" s="5">
        <v>12.4</v>
      </c>
      <c r="J18" s="5">
        <v>10.3</v>
      </c>
      <c r="K18" s="5">
        <v>6.4</v>
      </c>
      <c r="L18" s="5">
        <v>2.3</v>
      </c>
      <c r="M18" s="5">
        <v>0.4</v>
      </c>
      <c r="N18" s="5">
        <v>5.5</v>
      </c>
    </row>
    <row r="19" spans="1:14" ht="11.25">
      <c r="A19" s="6" t="s">
        <v>16</v>
      </c>
      <c r="B19" s="5">
        <v>0.3</v>
      </c>
      <c r="C19" s="5">
        <v>1.1</v>
      </c>
      <c r="D19" s="5">
        <v>1.4</v>
      </c>
      <c r="E19" s="5">
        <v>3</v>
      </c>
      <c r="F19" s="5">
        <v>6.1</v>
      </c>
      <c r="G19" s="5">
        <v>9.2</v>
      </c>
      <c r="H19" s="5">
        <v>12.1</v>
      </c>
      <c r="I19" s="5">
        <v>12.5</v>
      </c>
      <c r="J19" s="5">
        <v>10.1</v>
      </c>
      <c r="K19" s="5">
        <v>6.5</v>
      </c>
      <c r="L19" s="5">
        <v>2.4</v>
      </c>
      <c r="M19" s="5">
        <v>0.4</v>
      </c>
      <c r="N19" s="5">
        <v>5.4</v>
      </c>
    </row>
    <row r="20" spans="1:14" ht="11.25">
      <c r="A20" s="6" t="s">
        <v>17</v>
      </c>
      <c r="B20" s="5">
        <v>-0.2</v>
      </c>
      <c r="C20" s="5">
        <v>0.5</v>
      </c>
      <c r="D20" s="5">
        <v>1.7</v>
      </c>
      <c r="E20" s="5">
        <v>3.2</v>
      </c>
      <c r="F20" s="5">
        <v>6.5</v>
      </c>
      <c r="G20" s="5">
        <v>9.2</v>
      </c>
      <c r="H20" s="5">
        <v>11.7</v>
      </c>
      <c r="I20" s="5">
        <v>11.5</v>
      </c>
      <c r="J20" s="5">
        <v>8.6</v>
      </c>
      <c r="K20" s="5">
        <v>4.9</v>
      </c>
      <c r="L20" s="5">
        <v>2.4</v>
      </c>
      <c r="M20" s="5">
        <v>0.1</v>
      </c>
      <c r="N20" s="5">
        <v>5</v>
      </c>
    </row>
    <row r="21" spans="1:14" ht="11.25">
      <c r="A21" s="6" t="s">
        <v>18</v>
      </c>
      <c r="B21" s="5">
        <v>0.3</v>
      </c>
      <c r="C21" s="5">
        <v>1</v>
      </c>
      <c r="D21" s="5">
        <v>1.5</v>
      </c>
      <c r="E21" s="5">
        <v>3.1</v>
      </c>
      <c r="F21" s="5">
        <v>5.9</v>
      </c>
      <c r="G21" s="5">
        <v>9.1</v>
      </c>
      <c r="H21" s="5">
        <v>12</v>
      </c>
      <c r="I21" s="5">
        <v>12.2</v>
      </c>
      <c r="J21" s="5">
        <v>10</v>
      </c>
      <c r="K21" s="5">
        <v>6.2</v>
      </c>
      <c r="L21" s="5">
        <v>2.2</v>
      </c>
      <c r="M21" s="5">
        <v>0.1</v>
      </c>
      <c r="N21" s="5">
        <v>5.3</v>
      </c>
    </row>
    <row r="22" spans="1:14" ht="11.25">
      <c r="A22" s="6" t="s">
        <v>19</v>
      </c>
      <c r="B22" s="5">
        <v>-0.4</v>
      </c>
      <c r="C22" s="5">
        <v>0.1</v>
      </c>
      <c r="D22" s="5">
        <v>0.4</v>
      </c>
      <c r="E22" s="5">
        <v>1.9</v>
      </c>
      <c r="F22" s="5">
        <v>4.5</v>
      </c>
      <c r="G22" s="5">
        <v>7.7</v>
      </c>
      <c r="H22" s="5">
        <v>11.3</v>
      </c>
      <c r="I22" s="5">
        <v>11.8</v>
      </c>
      <c r="J22" s="5">
        <v>9.7</v>
      </c>
      <c r="K22" s="5">
        <v>5.6</v>
      </c>
      <c r="L22" s="5">
        <v>1.2</v>
      </c>
      <c r="M22" s="5">
        <v>-0.6</v>
      </c>
      <c r="N22" s="5">
        <v>4.4</v>
      </c>
    </row>
    <row r="23" spans="1:14" ht="11.25">
      <c r="A23" s="6" t="s">
        <v>20</v>
      </c>
      <c r="B23" s="5">
        <v>-0.2</v>
      </c>
      <c r="C23" s="5">
        <v>0.3</v>
      </c>
      <c r="D23" s="5">
        <v>0.6</v>
      </c>
      <c r="E23" s="5">
        <v>2</v>
      </c>
      <c r="F23" s="5">
        <v>4.6</v>
      </c>
      <c r="G23" s="5">
        <v>7.7</v>
      </c>
      <c r="H23" s="5">
        <v>10.5</v>
      </c>
      <c r="I23" s="5">
        <v>10.8</v>
      </c>
      <c r="J23" s="5">
        <v>8.9</v>
      </c>
      <c r="K23" s="5">
        <v>5.5</v>
      </c>
      <c r="L23" s="5">
        <v>1.5</v>
      </c>
      <c r="M23" s="5">
        <v>-0.4</v>
      </c>
      <c r="N23" s="5">
        <v>4.3</v>
      </c>
    </row>
    <row r="24" spans="1:14" ht="11.25">
      <c r="A24" s="6" t="s">
        <v>21</v>
      </c>
      <c r="B24" s="5">
        <v>-0.5</v>
      </c>
      <c r="C24" s="5">
        <v>0.2</v>
      </c>
      <c r="D24" s="5">
        <v>1.1</v>
      </c>
      <c r="E24" s="5">
        <v>2.7</v>
      </c>
      <c r="F24" s="5">
        <v>5.4</v>
      </c>
      <c r="G24" s="5">
        <v>8.6</v>
      </c>
      <c r="H24" s="5">
        <v>11.1</v>
      </c>
      <c r="I24" s="5">
        <v>11.2</v>
      </c>
      <c r="J24" s="5">
        <v>8.9</v>
      </c>
      <c r="K24" s="5">
        <v>5.4</v>
      </c>
      <c r="L24" s="5">
        <v>1.9</v>
      </c>
      <c r="M24" s="5">
        <v>-0.4</v>
      </c>
      <c r="N24" s="5">
        <v>4.6</v>
      </c>
    </row>
    <row r="25" spans="1:14" ht="11.25">
      <c r="A25" s="6" t="s">
        <v>22</v>
      </c>
      <c r="B25" s="5">
        <v>-0.5</v>
      </c>
      <c r="C25" s="5">
        <v>0.5</v>
      </c>
      <c r="D25" s="5">
        <v>1.2</v>
      </c>
      <c r="E25" s="5">
        <v>2.7</v>
      </c>
      <c r="F25" s="5">
        <v>5.9</v>
      </c>
      <c r="G25" s="5">
        <v>8.6</v>
      </c>
      <c r="H25" s="5">
        <v>10.6</v>
      </c>
      <c r="I25" s="5">
        <v>10.8</v>
      </c>
      <c r="J25" s="5">
        <v>7.8</v>
      </c>
      <c r="K25" s="5">
        <v>4.6</v>
      </c>
      <c r="L25" s="5">
        <v>1.8</v>
      </c>
      <c r="M25" s="5">
        <v>-0.5</v>
      </c>
      <c r="N25" s="5">
        <v>4.5</v>
      </c>
    </row>
    <row r="26" spans="1:14" ht="11.25">
      <c r="A26" s="6" t="s">
        <v>23</v>
      </c>
      <c r="B26" s="5">
        <v>-0.3</v>
      </c>
      <c r="C26" s="5">
        <v>0.3</v>
      </c>
      <c r="D26" s="5">
        <v>1.4</v>
      </c>
      <c r="E26" s="5">
        <v>2.8</v>
      </c>
      <c r="F26" s="5">
        <v>5.5</v>
      </c>
      <c r="G26" s="5">
        <v>8.3</v>
      </c>
      <c r="H26" s="5">
        <v>10.8</v>
      </c>
      <c r="I26" s="5">
        <v>10.8</v>
      </c>
      <c r="J26" s="5">
        <v>7.9</v>
      </c>
      <c r="K26" s="5">
        <v>4.6</v>
      </c>
      <c r="L26" s="5">
        <v>2</v>
      </c>
      <c r="M26" s="5">
        <v>0</v>
      </c>
      <c r="N26" s="5">
        <v>4.5</v>
      </c>
    </row>
    <row r="27" spans="1:14" ht="11.25">
      <c r="A27" s="6" t="s">
        <v>24</v>
      </c>
      <c r="B27" s="5">
        <v>-0.8</v>
      </c>
      <c r="C27" s="5">
        <v>0.1</v>
      </c>
      <c r="D27" s="5">
        <v>0.5</v>
      </c>
      <c r="E27" s="5">
        <v>1.9</v>
      </c>
      <c r="F27" s="5">
        <v>4.7</v>
      </c>
      <c r="G27" s="5">
        <v>7.5</v>
      </c>
      <c r="H27" s="5">
        <v>10.5</v>
      </c>
      <c r="I27" s="5">
        <v>10.9</v>
      </c>
      <c r="J27" s="5">
        <v>8.3</v>
      </c>
      <c r="K27" s="5">
        <v>5.1</v>
      </c>
      <c r="L27" s="5">
        <v>1.5</v>
      </c>
      <c r="M27" s="5">
        <v>-0.6</v>
      </c>
      <c r="N27" s="5">
        <v>4.1</v>
      </c>
    </row>
    <row r="28" spans="1:14" ht="11.25">
      <c r="A28" s="6" t="s">
        <v>25</v>
      </c>
      <c r="B28" s="5">
        <v>-0.1</v>
      </c>
      <c r="C28" s="5">
        <v>0.6</v>
      </c>
      <c r="D28" s="5">
        <v>1.6</v>
      </c>
      <c r="E28" s="5">
        <v>3</v>
      </c>
      <c r="F28" s="5">
        <v>5.9</v>
      </c>
      <c r="G28" s="5">
        <v>9</v>
      </c>
      <c r="H28" s="5">
        <v>11.5</v>
      </c>
      <c r="I28" s="5">
        <v>11.5</v>
      </c>
      <c r="J28" s="5">
        <v>9.3</v>
      </c>
      <c r="K28" s="5">
        <v>5.3</v>
      </c>
      <c r="L28" s="5">
        <v>2.3</v>
      </c>
      <c r="M28" s="5">
        <v>0.3</v>
      </c>
      <c r="N28" s="5">
        <v>5</v>
      </c>
    </row>
    <row r="29" spans="1:14" ht="11.25">
      <c r="A29" s="6" t="s">
        <v>26</v>
      </c>
      <c r="B29" s="5">
        <v>-0.4</v>
      </c>
      <c r="C29" s="5">
        <v>-1.4</v>
      </c>
      <c r="D29" s="5">
        <v>-1</v>
      </c>
      <c r="E29" s="5">
        <v>0.6</v>
      </c>
      <c r="F29" s="5">
        <v>2.4</v>
      </c>
      <c r="G29" s="5">
        <v>6.2</v>
      </c>
      <c r="H29" s="5">
        <v>9.7</v>
      </c>
      <c r="I29" s="5">
        <v>10.1</v>
      </c>
      <c r="J29" s="5">
        <v>7.5</v>
      </c>
      <c r="K29" s="5">
        <v>4.8</v>
      </c>
      <c r="L29" s="5">
        <v>-0.8</v>
      </c>
      <c r="M29" s="5">
        <v>-1.7</v>
      </c>
      <c r="N29" s="5">
        <v>3</v>
      </c>
    </row>
    <row r="30" spans="1:14" ht="11.25">
      <c r="A30" s="6" t="s">
        <v>27</v>
      </c>
      <c r="B30" s="5">
        <v>0.4</v>
      </c>
      <c r="C30" s="5">
        <v>1.5</v>
      </c>
      <c r="D30" s="5">
        <v>2.2</v>
      </c>
      <c r="E30" s="5">
        <v>3.2</v>
      </c>
      <c r="F30" s="5">
        <v>6.4</v>
      </c>
      <c r="G30" s="5">
        <v>9.8</v>
      </c>
      <c r="H30" s="5">
        <v>11.8</v>
      </c>
      <c r="I30" s="5">
        <v>11.6</v>
      </c>
      <c r="J30" s="5">
        <v>9.9</v>
      </c>
      <c r="K30" s="5">
        <v>6</v>
      </c>
      <c r="L30" s="5">
        <v>2.2</v>
      </c>
      <c r="M30" s="5">
        <v>0.8</v>
      </c>
      <c r="N30" s="5">
        <v>5.5</v>
      </c>
    </row>
    <row r="31" spans="1:14" ht="11.25">
      <c r="A31" s="6" t="s">
        <v>28</v>
      </c>
      <c r="B31" s="5">
        <v>-1.2</v>
      </c>
      <c r="C31" s="5">
        <v>-0.5</v>
      </c>
      <c r="D31" s="5">
        <v>0.1</v>
      </c>
      <c r="E31" s="5">
        <v>0.9</v>
      </c>
      <c r="F31" s="5">
        <v>3.3</v>
      </c>
      <c r="G31" s="5">
        <v>7</v>
      </c>
      <c r="H31" s="5">
        <v>10.6</v>
      </c>
      <c r="I31" s="5">
        <v>11</v>
      </c>
      <c r="J31" s="5">
        <v>9.6</v>
      </c>
      <c r="K31" s="5">
        <v>5.7</v>
      </c>
      <c r="L31" s="5">
        <v>0.2</v>
      </c>
      <c r="M31" s="5">
        <v>-0.6</v>
      </c>
      <c r="N31" s="5">
        <v>3.8</v>
      </c>
    </row>
    <row r="32" spans="1:14" ht="11.25">
      <c r="A32" s="6" t="s">
        <v>29</v>
      </c>
      <c r="B32" s="5">
        <v>0.9</v>
      </c>
      <c r="C32" s="5">
        <v>1.5</v>
      </c>
      <c r="D32" s="5">
        <v>2.4</v>
      </c>
      <c r="E32" s="5">
        <v>3.9</v>
      </c>
      <c r="F32" s="5">
        <v>7.3</v>
      </c>
      <c r="G32" s="5">
        <v>9.9</v>
      </c>
      <c r="H32" s="5">
        <v>13.1</v>
      </c>
      <c r="I32" s="5">
        <v>13.6</v>
      </c>
      <c r="J32" s="5">
        <v>10.7</v>
      </c>
      <c r="K32" s="5">
        <v>7.6</v>
      </c>
      <c r="L32" s="5">
        <v>2.5</v>
      </c>
      <c r="M32" s="5">
        <v>1.1</v>
      </c>
      <c r="N32" s="5">
        <v>6.2</v>
      </c>
    </row>
    <row r="33" spans="1:14" ht="11.25">
      <c r="A33" s="6" t="s">
        <v>30</v>
      </c>
      <c r="B33" s="5">
        <v>-0.5</v>
      </c>
      <c r="C33" s="5">
        <v>0.3</v>
      </c>
      <c r="D33" s="5">
        <v>0.7</v>
      </c>
      <c r="E33" s="5">
        <v>2.3</v>
      </c>
      <c r="F33" s="5">
        <v>4.5</v>
      </c>
      <c r="G33" s="5">
        <v>7.2</v>
      </c>
      <c r="H33" s="5">
        <v>9.6</v>
      </c>
      <c r="I33" s="5">
        <v>9.6</v>
      </c>
      <c r="J33" s="5">
        <v>7.4</v>
      </c>
      <c r="K33" s="5">
        <v>4.4</v>
      </c>
      <c r="L33" s="5">
        <v>1.5</v>
      </c>
      <c r="M33" s="5">
        <v>-0.4</v>
      </c>
      <c r="N33" s="5">
        <v>3.9</v>
      </c>
    </row>
    <row r="34" spans="1:14" ht="11.25">
      <c r="A34" s="6" t="s">
        <v>31</v>
      </c>
      <c r="B34" s="5">
        <v>-1.1</v>
      </c>
      <c r="C34" s="5">
        <v>-1</v>
      </c>
      <c r="D34" s="5">
        <v>0</v>
      </c>
      <c r="E34" s="5">
        <v>1.2</v>
      </c>
      <c r="F34" s="5">
        <v>4.1</v>
      </c>
      <c r="G34" s="5">
        <v>7.3</v>
      </c>
      <c r="H34" s="5">
        <v>10.2</v>
      </c>
      <c r="I34" s="5">
        <v>10.1</v>
      </c>
      <c r="J34" s="5">
        <v>7.7</v>
      </c>
      <c r="K34" s="5">
        <v>4.6</v>
      </c>
      <c r="L34" s="5">
        <v>1.3</v>
      </c>
      <c r="M34" s="5">
        <v>-0.8</v>
      </c>
      <c r="N34" s="5">
        <v>3.6</v>
      </c>
    </row>
    <row r="35" spans="1:14" ht="11.25">
      <c r="A35" s="6" t="s">
        <v>32</v>
      </c>
      <c r="B35" s="5">
        <v>0.2</v>
      </c>
      <c r="C35" s="5">
        <v>0.8</v>
      </c>
      <c r="D35" s="5">
        <v>1.2</v>
      </c>
      <c r="E35" s="5">
        <v>2.3</v>
      </c>
      <c r="F35" s="5">
        <v>5.5</v>
      </c>
      <c r="G35" s="5">
        <v>8.8</v>
      </c>
      <c r="H35" s="5">
        <v>11.8</v>
      </c>
      <c r="I35" s="5">
        <v>11.9</v>
      </c>
      <c r="J35" s="5">
        <v>9.3</v>
      </c>
      <c r="K35" s="5">
        <v>6</v>
      </c>
      <c r="L35" s="5">
        <v>2</v>
      </c>
      <c r="M35" s="5">
        <v>0.3</v>
      </c>
      <c r="N35" s="5">
        <v>5</v>
      </c>
    </row>
    <row r="36" spans="1:14" ht="11.25">
      <c r="A36" s="6" t="s">
        <v>33</v>
      </c>
      <c r="B36" s="5">
        <v>-1.2</v>
      </c>
      <c r="C36" s="5">
        <v>-0.5</v>
      </c>
      <c r="D36" s="5">
        <v>0</v>
      </c>
      <c r="E36" s="5">
        <v>1.4</v>
      </c>
      <c r="F36" s="5">
        <v>4</v>
      </c>
      <c r="G36" s="5">
        <v>7.1</v>
      </c>
      <c r="H36" s="5">
        <v>9.6</v>
      </c>
      <c r="I36" s="5">
        <v>9.7</v>
      </c>
      <c r="J36" s="5">
        <v>7.5</v>
      </c>
      <c r="K36" s="5">
        <v>4</v>
      </c>
      <c r="L36" s="5">
        <v>1.1</v>
      </c>
      <c r="M36" s="5">
        <v>-0.8</v>
      </c>
      <c r="N36" s="5">
        <v>3.5</v>
      </c>
    </row>
    <row r="38" spans="1:14" ht="11.25">
      <c r="A38" s="6" t="s">
        <v>34</v>
      </c>
      <c r="B38" s="5">
        <v>1.7</v>
      </c>
      <c r="C38" s="5">
        <v>2.1</v>
      </c>
      <c r="D38" s="5">
        <v>2.4</v>
      </c>
      <c r="E38" s="5">
        <v>3.3</v>
      </c>
      <c r="F38" s="5">
        <v>6.4</v>
      </c>
      <c r="G38" s="5">
        <v>9.6</v>
      </c>
      <c r="H38" s="5">
        <v>12.3</v>
      </c>
      <c r="I38" s="5">
        <v>11.6</v>
      </c>
      <c r="J38" s="5">
        <v>10.3</v>
      </c>
      <c r="K38" s="5">
        <v>6.5</v>
      </c>
      <c r="L38" s="5">
        <v>1.9</v>
      </c>
      <c r="M38" s="5">
        <v>0.6</v>
      </c>
      <c r="N38" s="5">
        <v>5.7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6"/>
  <sheetViews>
    <sheetView workbookViewId="0" topLeftCell="A1">
      <selection activeCell="B18" sqref="B18"/>
    </sheetView>
  </sheetViews>
  <sheetFormatPr defaultColWidth="6.8515625" defaultRowHeight="12.75"/>
  <cols>
    <col min="1" max="1" width="11.421875" style="4" customWidth="1"/>
    <col min="2" max="16384" width="6.8515625" style="5" customWidth="1"/>
  </cols>
  <sheetData>
    <row r="1" s="2" customFormat="1" ht="15.75">
      <c r="A1" s="1" t="s">
        <v>79</v>
      </c>
    </row>
    <row r="2" spans="1:2" ht="11.25">
      <c r="A2" s="3" t="s">
        <v>35</v>
      </c>
      <c r="B2" s="4" t="s">
        <v>36</v>
      </c>
    </row>
    <row r="3" spans="1:13" ht="11.25">
      <c r="A3" s="4" t="s">
        <v>35</v>
      </c>
      <c r="B3" s="9">
        <v>1</v>
      </c>
      <c r="C3" s="9">
        <v>2</v>
      </c>
      <c r="D3" s="9">
        <v>3</v>
      </c>
      <c r="E3" s="9">
        <v>4</v>
      </c>
      <c r="F3" s="9">
        <v>5</v>
      </c>
      <c r="G3" s="9">
        <v>6</v>
      </c>
      <c r="H3" s="9">
        <v>7</v>
      </c>
      <c r="I3" s="9">
        <v>8</v>
      </c>
      <c r="J3" s="9">
        <v>9</v>
      </c>
      <c r="K3" s="9">
        <v>10</v>
      </c>
      <c r="L3" s="9">
        <v>11</v>
      </c>
      <c r="M3" s="9">
        <v>12</v>
      </c>
    </row>
    <row r="4" spans="1:13" ht="11.25">
      <c r="A4" s="10" t="s">
        <v>1</v>
      </c>
      <c r="B4" s="11">
        <f>'[1]Pct blk canopy_topo'!B4-'[1]Pct blk topo'!B4</f>
        <v>0.010429392905033086</v>
      </c>
      <c r="C4" s="11">
        <f>'[1]Pct blk canopy_topo'!C4-'[1]Pct blk topo'!C4</f>
        <v>0.024074656081347623</v>
      </c>
      <c r="D4" s="11">
        <f>'[1]Pct blk canopy_topo'!D4-'[1]Pct blk topo'!D4</f>
        <v>0.04964389046410622</v>
      </c>
      <c r="E4" s="11">
        <f>'[1]Pct blk canopy_topo'!E4-'[1]Pct blk topo'!E4</f>
        <v>0.04907440003605679</v>
      </c>
      <c r="F4" s="11">
        <f>'[1]Pct blk canopy_topo'!F4-'[1]Pct blk topo'!F4</f>
        <v>0.04215648745642908</v>
      </c>
      <c r="G4" s="11">
        <f>'[1]Pct blk canopy_topo'!G4-'[1]Pct blk topo'!G4</f>
        <v>0.04689734232861864</v>
      </c>
      <c r="H4" s="11">
        <f>'[1]Pct blk canopy_topo'!H4-'[1]Pct blk topo'!H4</f>
        <v>0.04590703206613833</v>
      </c>
      <c r="I4" s="11">
        <f>'[1]Pct blk canopy_topo'!I4-'[1]Pct blk topo'!I4</f>
        <v>0.04528361626834698</v>
      </c>
      <c r="J4" s="11">
        <f>'[1]Pct blk canopy_topo'!J4-'[1]Pct blk topo'!J4</f>
        <v>0.03666013562504178</v>
      </c>
      <c r="K4" s="11">
        <f>'[1]Pct blk canopy_topo'!K4-'[1]Pct blk topo'!K4</f>
        <v>0.03231597293931854</v>
      </c>
      <c r="L4" s="11">
        <f>'[1]Pct blk canopy_topo'!L4-'[1]Pct blk topo'!L4</f>
        <v>0.004194586412902712</v>
      </c>
      <c r="M4" s="11">
        <f>'[1]Pct blk canopy_topo'!M4-'[1]Pct blk topo'!M4</f>
        <v>0.02425864314739734</v>
      </c>
    </row>
    <row r="5" spans="1:13" ht="11.25">
      <c r="A5" s="10" t="s">
        <v>2</v>
      </c>
      <c r="B5" s="11">
        <f>'[1]Pct blk canopy_topo'!B5-'[1]Pct blk topo'!B5</f>
        <v>0.5370053449158655</v>
      </c>
      <c r="C5" s="11">
        <f>'[1]Pct blk canopy_topo'!C5-'[1]Pct blk topo'!C5</f>
        <v>0.6309909911113494</v>
      </c>
      <c r="D5" s="11">
        <f>'[1]Pct blk canopy_topo'!D5-'[1]Pct blk topo'!D5</f>
        <v>0.7042100704259967</v>
      </c>
      <c r="E5" s="11">
        <f>'[1]Pct blk canopy_topo'!E5-'[1]Pct blk topo'!E5</f>
        <v>0.6247284629630021</v>
      </c>
      <c r="F5" s="11">
        <f>'[1]Pct blk canopy_topo'!F5-'[1]Pct blk topo'!F5</f>
        <v>0.5557193186469594</v>
      </c>
      <c r="G5" s="11">
        <f>'[1]Pct blk canopy_topo'!G5-'[1]Pct blk topo'!G5</f>
        <v>0.5703279158881522</v>
      </c>
      <c r="H5" s="11">
        <f>'[1]Pct blk canopy_topo'!H5-'[1]Pct blk topo'!H5</f>
        <v>0.5751799917472368</v>
      </c>
      <c r="I5" s="11">
        <f>'[1]Pct blk canopy_topo'!I5-'[1]Pct blk topo'!I5</f>
        <v>0.5632451481917232</v>
      </c>
      <c r="J5" s="11">
        <f>'[1]Pct blk canopy_topo'!J5-'[1]Pct blk topo'!J5</f>
        <v>0.6370722978097989</v>
      </c>
      <c r="K5" s="11">
        <f>'[1]Pct blk canopy_topo'!K5-'[1]Pct blk topo'!K5</f>
        <v>0.7047699968489347</v>
      </c>
      <c r="L5" s="11">
        <f>'[1]Pct blk canopy_topo'!L5-'[1]Pct blk topo'!L5</f>
        <v>0.6025593823589895</v>
      </c>
      <c r="M5" s="11">
        <f>'[1]Pct blk canopy_topo'!M5-'[1]Pct blk topo'!M5</f>
        <v>0.4709814856464122</v>
      </c>
    </row>
    <row r="6" spans="1:13" ht="11.25">
      <c r="A6" s="10" t="s">
        <v>3</v>
      </c>
      <c r="B6" s="11">
        <f>'[1]Pct blk canopy_topo'!B6-'[1]Pct blk topo'!B6</f>
        <v>0.061682027678380935</v>
      </c>
      <c r="C6" s="11">
        <f>'[1]Pct blk canopy_topo'!C6-'[1]Pct blk topo'!C6</f>
        <v>0.06338990972261815</v>
      </c>
      <c r="D6" s="11">
        <f>'[1]Pct blk canopy_topo'!D6-'[1]Pct blk topo'!D6</f>
        <v>0.050072924385708095</v>
      </c>
      <c r="E6" s="11">
        <f>'[1]Pct blk canopy_topo'!E6-'[1]Pct blk topo'!E6</f>
        <v>0.031653559647541685</v>
      </c>
      <c r="F6" s="11">
        <f>'[1]Pct blk canopy_topo'!F6-'[1]Pct blk topo'!F6</f>
        <v>0.026841268055249667</v>
      </c>
      <c r="G6" s="11">
        <f>'[1]Pct blk canopy_topo'!G6-'[1]Pct blk topo'!G6</f>
        <v>0.027966832271513975</v>
      </c>
      <c r="H6" s="11">
        <f>'[1]Pct blk canopy_topo'!H6-'[1]Pct blk topo'!H6</f>
        <v>0.024815758291775847</v>
      </c>
      <c r="I6" s="11">
        <f>'[1]Pct blk canopy_topo'!I6-'[1]Pct blk topo'!I6</f>
        <v>0.02042118810935678</v>
      </c>
      <c r="J6" s="11">
        <f>'[1]Pct blk canopy_topo'!J6-'[1]Pct blk topo'!J6</f>
        <v>0.030495722435019745</v>
      </c>
      <c r="K6" s="11">
        <f>'[1]Pct blk canopy_topo'!K6-'[1]Pct blk topo'!K6</f>
        <v>0.053085209341116935</v>
      </c>
      <c r="L6" s="11">
        <f>'[1]Pct blk canopy_topo'!L6-'[1]Pct blk topo'!L6</f>
        <v>0.06855587302859001</v>
      </c>
      <c r="M6" s="11">
        <f>'[1]Pct blk canopy_topo'!M6-'[1]Pct blk topo'!M6</f>
        <v>0.0666526867856122</v>
      </c>
    </row>
    <row r="7" spans="1:13" ht="11.25">
      <c r="A7" s="10" t="s">
        <v>4</v>
      </c>
      <c r="B7" s="11">
        <f>'[1]Pct blk canopy_topo'!B7-'[1]Pct blk topo'!B7</f>
        <v>0.025321314696197916</v>
      </c>
      <c r="C7" s="11">
        <f>'[1]Pct blk canopy_topo'!C7-'[1]Pct blk topo'!C7</f>
        <v>0.02988216479328365</v>
      </c>
      <c r="D7" s="11">
        <f>'[1]Pct blk canopy_topo'!D7-'[1]Pct blk topo'!D7</f>
        <v>0.022317405122923684</v>
      </c>
      <c r="E7" s="11">
        <f>'[1]Pct blk canopy_topo'!E7-'[1]Pct blk topo'!E7</f>
        <v>0.028392595747833038</v>
      </c>
      <c r="F7" s="11">
        <f>'[1]Pct blk canopy_topo'!F7-'[1]Pct blk topo'!F7</f>
        <v>0.019118415261149435</v>
      </c>
      <c r="G7" s="11">
        <f>'[1]Pct blk canopy_topo'!G7-'[1]Pct blk topo'!G7</f>
        <v>0.01636527933030496</v>
      </c>
      <c r="H7" s="11">
        <f>'[1]Pct blk canopy_topo'!H7-'[1]Pct blk topo'!H7</f>
        <v>0.013804590885920898</v>
      </c>
      <c r="I7" s="11">
        <f>'[1]Pct blk canopy_topo'!I7-'[1]Pct blk topo'!I7</f>
        <v>0.019522577974036448</v>
      </c>
      <c r="J7" s="11">
        <f>'[1]Pct blk canopy_topo'!J7-'[1]Pct blk topo'!J7</f>
        <v>0.026106717484077224</v>
      </c>
      <c r="K7" s="11">
        <f>'[1]Pct blk canopy_topo'!K7-'[1]Pct blk topo'!K7</f>
        <v>0.023051953982645812</v>
      </c>
      <c r="L7" s="11">
        <f>'[1]Pct blk canopy_topo'!L7-'[1]Pct blk topo'!L7</f>
        <v>0.01566735712543943</v>
      </c>
      <c r="M7" s="11">
        <f>'[1]Pct blk canopy_topo'!M7-'[1]Pct blk topo'!M7</f>
        <v>0.015605979551898241</v>
      </c>
    </row>
    <row r="8" spans="1:13" ht="11.25">
      <c r="A8" s="10" t="s">
        <v>5</v>
      </c>
      <c r="B8" s="11">
        <f>'[1]Pct blk canopy_topo'!B8-'[1]Pct blk topo'!B8</f>
        <v>0.08494544969220197</v>
      </c>
      <c r="C8" s="11">
        <f>'[1]Pct blk canopy_topo'!C8-'[1]Pct blk topo'!C8</f>
        <v>0.07484032558830012</v>
      </c>
      <c r="D8" s="11">
        <f>'[1]Pct blk canopy_topo'!D8-'[1]Pct blk topo'!D8</f>
        <v>0.059667078277585106</v>
      </c>
      <c r="E8" s="11">
        <f>'[1]Pct blk canopy_topo'!E8-'[1]Pct blk topo'!E8</f>
        <v>0.043586607892081464</v>
      </c>
      <c r="F8" s="11">
        <f>'[1]Pct blk canopy_topo'!F8-'[1]Pct blk topo'!F8</f>
        <v>0.04857810363815884</v>
      </c>
      <c r="G8" s="11">
        <f>'[1]Pct blk canopy_topo'!G8-'[1]Pct blk topo'!G8</f>
        <v>0.08201657320694233</v>
      </c>
      <c r="H8" s="11">
        <f>'[1]Pct blk canopy_topo'!H8-'[1]Pct blk topo'!H8</f>
        <v>0.08598732979270451</v>
      </c>
      <c r="I8" s="11">
        <f>'[1]Pct blk canopy_topo'!I8-'[1]Pct blk topo'!I8</f>
        <v>0.050396090745480904</v>
      </c>
      <c r="J8" s="11">
        <f>'[1]Pct blk canopy_topo'!J8-'[1]Pct blk topo'!J8</f>
        <v>0.03866951028783516</v>
      </c>
      <c r="K8" s="11">
        <f>'[1]Pct blk canopy_topo'!K8-'[1]Pct blk topo'!K8</f>
        <v>0.06859013080715837</v>
      </c>
      <c r="L8" s="11">
        <f>'[1]Pct blk canopy_topo'!L8-'[1]Pct blk topo'!L8</f>
        <v>0.06159416179935029</v>
      </c>
      <c r="M8" s="11">
        <f>'[1]Pct blk canopy_topo'!M8-'[1]Pct blk topo'!M8</f>
        <v>0.07842162929213436</v>
      </c>
    </row>
    <row r="9" spans="1:13" ht="11.25">
      <c r="A9" s="10" t="s">
        <v>6</v>
      </c>
      <c r="B9" s="11">
        <f>'[1]Pct blk canopy_topo'!B9-'[1]Pct blk topo'!B9</f>
        <v>0.5389722009009258</v>
      </c>
      <c r="C9" s="11">
        <f>'[1]Pct blk canopy_topo'!C9-'[1]Pct blk topo'!C9</f>
        <v>0.5804144842626289</v>
      </c>
      <c r="D9" s="11">
        <f>'[1]Pct blk canopy_topo'!D9-'[1]Pct blk topo'!D9</f>
        <v>0.5766941719148863</v>
      </c>
      <c r="E9" s="11">
        <f>'[1]Pct blk canopy_topo'!E9-'[1]Pct blk topo'!E9</f>
        <v>0.5373979028587869</v>
      </c>
      <c r="F9" s="11">
        <f>'[1]Pct blk canopy_topo'!F9-'[1]Pct blk topo'!F9</f>
        <v>0.48268319569059437</v>
      </c>
      <c r="G9" s="11">
        <f>'[1]Pct blk canopy_topo'!G9-'[1]Pct blk topo'!G9</f>
        <v>0.3741545240124883</v>
      </c>
      <c r="H9" s="11">
        <f>'[1]Pct blk canopy_topo'!H9-'[1]Pct blk topo'!H9</f>
        <v>0.38176476025118755</v>
      </c>
      <c r="I9" s="11">
        <f>'[1]Pct blk canopy_topo'!I9-'[1]Pct blk topo'!I9</f>
        <v>0.505100026765323</v>
      </c>
      <c r="J9" s="11">
        <f>'[1]Pct blk canopy_topo'!J9-'[1]Pct blk topo'!J9</f>
        <v>0.5553122218123803</v>
      </c>
      <c r="K9" s="11">
        <f>'[1]Pct blk canopy_topo'!K9-'[1]Pct blk topo'!K9</f>
        <v>0.5958471006750949</v>
      </c>
      <c r="L9" s="11">
        <f>'[1]Pct blk canopy_topo'!L9-'[1]Pct blk topo'!L9</f>
        <v>0.5732306996619918</v>
      </c>
      <c r="M9" s="11">
        <f>'[1]Pct blk canopy_topo'!M9-'[1]Pct blk topo'!M9</f>
        <v>0.533532660702295</v>
      </c>
    </row>
    <row r="10" spans="1:13" ht="11.25">
      <c r="A10" s="10" t="s">
        <v>7</v>
      </c>
      <c r="B10" s="11">
        <f>'[1]Pct blk canopy_topo'!B10-'[1]Pct blk topo'!B10</f>
        <v>0.679101102389152</v>
      </c>
      <c r="C10" s="11">
        <f>'[1]Pct blk canopy_topo'!C10-'[1]Pct blk topo'!C10</f>
        <v>0.6735581861646278</v>
      </c>
      <c r="D10" s="11">
        <f>'[1]Pct blk canopy_topo'!D10-'[1]Pct blk topo'!D10</f>
        <v>0.7030449708626189</v>
      </c>
      <c r="E10" s="11">
        <f>'[1]Pct blk canopy_topo'!E10-'[1]Pct blk topo'!E10</f>
        <v>0.7336614431625572</v>
      </c>
      <c r="F10" s="11">
        <f>'[1]Pct blk canopy_topo'!F10-'[1]Pct blk topo'!F10</f>
        <v>0.6715867278723108</v>
      </c>
      <c r="G10" s="11">
        <f>'[1]Pct blk canopy_topo'!G10-'[1]Pct blk topo'!G10</f>
        <v>0.651370421754635</v>
      </c>
      <c r="H10" s="11">
        <f>'[1]Pct blk canopy_topo'!H10-'[1]Pct blk topo'!H10</f>
        <v>0.6492088254992435</v>
      </c>
      <c r="I10" s="11">
        <f>'[1]Pct blk canopy_topo'!I10-'[1]Pct blk topo'!I10</f>
        <v>0.6923328275152724</v>
      </c>
      <c r="J10" s="11">
        <f>'[1]Pct blk canopy_topo'!J10-'[1]Pct blk topo'!J10</f>
        <v>0.7599229841069635</v>
      </c>
      <c r="K10" s="11">
        <f>'[1]Pct blk canopy_topo'!K10-'[1]Pct blk topo'!K10</f>
        <v>0.7052811898668491</v>
      </c>
      <c r="L10" s="11">
        <f>'[1]Pct blk canopy_topo'!L10-'[1]Pct blk topo'!L10</f>
        <v>0.670972510580424</v>
      </c>
      <c r="M10" s="11">
        <f>'[1]Pct blk canopy_topo'!M10-'[1]Pct blk topo'!M10</f>
        <v>0.6597785946129108</v>
      </c>
    </row>
    <row r="11" spans="1:13" ht="11.25">
      <c r="A11" s="10" t="s">
        <v>8</v>
      </c>
      <c r="B11" s="11">
        <f>'[1]Pct blk canopy_topo'!B11-'[1]Pct blk topo'!B11</f>
        <v>0.6871326324158893</v>
      </c>
      <c r="C11" s="11">
        <f>'[1]Pct blk canopy_topo'!C11-'[1]Pct blk topo'!C11</f>
        <v>0.7901546495414922</v>
      </c>
      <c r="D11" s="11">
        <f>'[1]Pct blk canopy_topo'!D11-'[1]Pct blk topo'!D11</f>
        <v>0.8292783864594091</v>
      </c>
      <c r="E11" s="11">
        <f>'[1]Pct blk canopy_topo'!E11-'[1]Pct blk topo'!E11</f>
        <v>0.8277695791346393</v>
      </c>
      <c r="F11" s="11">
        <f>'[1]Pct blk canopy_topo'!F11-'[1]Pct blk topo'!F11</f>
        <v>0.7746547811316109</v>
      </c>
      <c r="G11" s="11">
        <f>'[1]Pct blk canopy_topo'!G11-'[1]Pct blk topo'!G11</f>
        <v>0.754084557279466</v>
      </c>
      <c r="H11" s="11">
        <f>'[1]Pct blk canopy_topo'!H11-'[1]Pct blk topo'!H11</f>
        <v>0.7567318022245668</v>
      </c>
      <c r="I11" s="11">
        <f>'[1]Pct blk canopy_topo'!I11-'[1]Pct blk topo'!I11</f>
        <v>0.7793636711573062</v>
      </c>
      <c r="J11" s="11">
        <f>'[1]Pct blk canopy_topo'!J11-'[1]Pct blk topo'!J11</f>
        <v>0.8538566233318953</v>
      </c>
      <c r="K11" s="11">
        <f>'[1]Pct blk canopy_topo'!K11-'[1]Pct blk topo'!K11</f>
        <v>0.8333471354075525</v>
      </c>
      <c r="L11" s="11">
        <f>'[1]Pct blk canopy_topo'!L11-'[1]Pct blk topo'!L11</f>
        <v>0.7384124687141281</v>
      </c>
      <c r="M11" s="11">
        <f>'[1]Pct blk canopy_topo'!M11-'[1]Pct blk topo'!M11</f>
        <v>0.6466907263052255</v>
      </c>
    </row>
    <row r="12" spans="1:13" ht="11.25">
      <c r="A12" s="10" t="s">
        <v>9</v>
      </c>
      <c r="B12" s="11">
        <f>'[1]Pct blk canopy_topo'!B12-'[1]Pct blk topo'!B12</f>
        <v>0.8923031431244219</v>
      </c>
      <c r="C12" s="11">
        <f>'[1]Pct blk canopy_topo'!C12-'[1]Pct blk topo'!C12</f>
        <v>0.9027039029759458</v>
      </c>
      <c r="D12" s="11">
        <f>'[1]Pct blk canopy_topo'!D12-'[1]Pct blk topo'!D12</f>
        <v>0.9172691432822632</v>
      </c>
      <c r="E12" s="11">
        <f>'[1]Pct blk canopy_topo'!E12-'[1]Pct blk topo'!E12</f>
        <v>0.9068438284628615</v>
      </c>
      <c r="F12" s="11">
        <f>'[1]Pct blk canopy_topo'!F12-'[1]Pct blk topo'!F12</f>
        <v>0.8652059938569612</v>
      </c>
      <c r="G12" s="11">
        <f>'[1]Pct blk canopy_topo'!G12-'[1]Pct blk topo'!G12</f>
        <v>0.8940273015011261</v>
      </c>
      <c r="H12" s="11">
        <f>'[1]Pct blk canopy_topo'!H12-'[1]Pct blk topo'!H12</f>
        <v>0.8907200919446324</v>
      </c>
      <c r="I12" s="11">
        <f>'[1]Pct blk canopy_topo'!I12-'[1]Pct blk topo'!I12</f>
        <v>0.8651331381599565</v>
      </c>
      <c r="J12" s="11">
        <f>'[1]Pct blk canopy_topo'!J12-'[1]Pct blk topo'!J12</f>
        <v>0.9183691300981764</v>
      </c>
      <c r="K12" s="11">
        <f>'[1]Pct blk canopy_topo'!K12-'[1]Pct blk topo'!K12</f>
        <v>0.9195057110906978</v>
      </c>
      <c r="L12" s="11">
        <f>'[1]Pct blk canopy_topo'!L12-'[1]Pct blk topo'!L12</f>
        <v>0.895201299882079</v>
      </c>
      <c r="M12" s="11">
        <f>'[1]Pct blk canopy_topo'!M12-'[1]Pct blk topo'!M12</f>
        <v>0.8724284786739199</v>
      </c>
    </row>
    <row r="13" spans="1:13" ht="11.25">
      <c r="A13" s="10" t="s">
        <v>10</v>
      </c>
      <c r="B13" s="11">
        <f>'[1]Pct blk canopy_topo'!B13-'[1]Pct blk topo'!B13</f>
        <v>0.7534613832567015</v>
      </c>
      <c r="C13" s="11">
        <f>'[1]Pct blk canopy_topo'!C13-'[1]Pct blk topo'!C13</f>
        <v>0.7888875130028373</v>
      </c>
      <c r="D13" s="11">
        <f>'[1]Pct blk canopy_topo'!D13-'[1]Pct blk topo'!D13</f>
        <v>0.8276446403480231</v>
      </c>
      <c r="E13" s="11">
        <f>'[1]Pct blk canopy_topo'!E13-'[1]Pct blk topo'!E13</f>
        <v>0.8535685258699643</v>
      </c>
      <c r="F13" s="11">
        <f>'[1]Pct blk canopy_topo'!F13-'[1]Pct blk topo'!F13</f>
        <v>0.8339796959933957</v>
      </c>
      <c r="G13" s="11">
        <f>'[1]Pct blk canopy_topo'!G13-'[1]Pct blk topo'!G13</f>
        <v>0.8189013380086559</v>
      </c>
      <c r="H13" s="11">
        <f>'[1]Pct blk canopy_topo'!H13-'[1]Pct blk topo'!H13</f>
        <v>0.8120351977994138</v>
      </c>
      <c r="I13" s="11">
        <f>'[1]Pct blk canopy_topo'!I13-'[1]Pct blk topo'!I13</f>
        <v>0.8636861604858168</v>
      </c>
      <c r="J13" s="11">
        <f>'[1]Pct blk canopy_topo'!J13-'[1]Pct blk topo'!J13</f>
        <v>0.8531984516431037</v>
      </c>
      <c r="K13" s="11">
        <f>'[1]Pct blk canopy_topo'!K13-'[1]Pct blk topo'!K13</f>
        <v>0.8068080200847448</v>
      </c>
      <c r="L13" s="11">
        <f>'[1]Pct blk canopy_topo'!L13-'[1]Pct blk topo'!L13</f>
        <v>0.7946840193701473</v>
      </c>
      <c r="M13" s="11">
        <f>'[1]Pct blk canopy_topo'!M13-'[1]Pct blk topo'!M13</f>
        <v>0.7322899818600646</v>
      </c>
    </row>
    <row r="14" spans="1:13" ht="11.25">
      <c r="A14" s="10" t="s">
        <v>11</v>
      </c>
      <c r="B14" s="11">
        <f>'[1]Pct blk canopy_topo'!B14-'[1]Pct blk topo'!B14</f>
        <v>0.8030103161665252</v>
      </c>
      <c r="C14" s="11">
        <f>'[1]Pct blk canopy_topo'!C14-'[1]Pct blk topo'!C14</f>
        <v>0.8904227371257787</v>
      </c>
      <c r="D14" s="11">
        <f>'[1]Pct blk canopy_topo'!D14-'[1]Pct blk topo'!D14</f>
        <v>0.9093498538057204</v>
      </c>
      <c r="E14" s="11">
        <f>'[1]Pct blk canopy_topo'!E14-'[1]Pct blk topo'!E14</f>
        <v>0.8820431542365559</v>
      </c>
      <c r="F14" s="11">
        <f>'[1]Pct blk canopy_topo'!F14-'[1]Pct blk topo'!F14</f>
        <v>0.862791224892548</v>
      </c>
      <c r="G14" s="11">
        <f>'[1]Pct blk canopy_topo'!G14-'[1]Pct blk topo'!G14</f>
        <v>0.8873526346747138</v>
      </c>
      <c r="H14" s="11">
        <f>'[1]Pct blk canopy_topo'!H14-'[1]Pct blk topo'!H14</f>
        <v>0.8867499797000645</v>
      </c>
      <c r="I14" s="11">
        <f>'[1]Pct blk canopy_topo'!I14-'[1]Pct blk topo'!I14</f>
        <v>0.8624256589739361</v>
      </c>
      <c r="J14" s="11">
        <f>'[1]Pct blk canopy_topo'!J14-'[1]Pct blk topo'!J14</f>
        <v>0.8839536412350453</v>
      </c>
      <c r="K14" s="11">
        <f>'[1]Pct blk canopy_topo'!K14-'[1]Pct blk topo'!K14</f>
        <v>0.9036460035428668</v>
      </c>
      <c r="L14" s="11">
        <f>'[1]Pct blk canopy_topo'!L14-'[1]Pct blk topo'!L14</f>
        <v>0.8564161678454786</v>
      </c>
      <c r="M14" s="11">
        <f>'[1]Pct blk canopy_topo'!M14-'[1]Pct blk topo'!M14</f>
        <v>0.7189705222485107</v>
      </c>
    </row>
    <row r="15" spans="1:13" ht="11.25">
      <c r="A15" s="10" t="s">
        <v>12</v>
      </c>
      <c r="B15" s="11">
        <f>'[1]Pct blk canopy_topo'!B15-'[1]Pct blk topo'!B15</f>
        <v>0.6646354227234372</v>
      </c>
      <c r="C15" s="11">
        <f>'[1]Pct blk canopy_topo'!C15-'[1]Pct blk topo'!C15</f>
        <v>0.7909598006696548</v>
      </c>
      <c r="D15" s="11">
        <f>'[1]Pct blk canopy_topo'!D15-'[1]Pct blk topo'!D15</f>
        <v>0.8461894090089344</v>
      </c>
      <c r="E15" s="11">
        <f>'[1]Pct blk canopy_topo'!E15-'[1]Pct blk topo'!E15</f>
        <v>0.8512841098798098</v>
      </c>
      <c r="F15" s="11">
        <f>'[1]Pct blk canopy_topo'!F15-'[1]Pct blk topo'!F15</f>
        <v>0.8375335757380206</v>
      </c>
      <c r="G15" s="11">
        <f>'[1]Pct blk canopy_topo'!G15-'[1]Pct blk topo'!G15</f>
        <v>0.870005062270768</v>
      </c>
      <c r="H15" s="11">
        <f>'[1]Pct blk canopy_topo'!H15-'[1]Pct blk topo'!H15</f>
        <v>0.8766635757085337</v>
      </c>
      <c r="I15" s="11">
        <f>'[1]Pct blk canopy_topo'!I15-'[1]Pct blk topo'!I15</f>
        <v>0.8533345238694715</v>
      </c>
      <c r="J15" s="11">
        <f>'[1]Pct blk canopy_topo'!J15-'[1]Pct blk topo'!J15</f>
        <v>0.8614259376803919</v>
      </c>
      <c r="K15" s="11">
        <f>'[1]Pct blk canopy_topo'!K15-'[1]Pct blk topo'!K15</f>
        <v>0.8238033844059683</v>
      </c>
      <c r="L15" s="11">
        <f>'[1]Pct blk canopy_topo'!L15-'[1]Pct blk topo'!L15</f>
        <v>0.6970285908211348</v>
      </c>
      <c r="M15" s="11">
        <f>'[1]Pct blk canopy_topo'!M15-'[1]Pct blk topo'!M15</f>
        <v>0.6946797976578399</v>
      </c>
    </row>
    <row r="16" spans="1:13" ht="11.25">
      <c r="A16" s="10" t="s">
        <v>13</v>
      </c>
      <c r="B16" s="11">
        <f>'[1]Pct blk canopy_topo'!B16-'[1]Pct blk topo'!B16</f>
        <v>0.8781758309185306</v>
      </c>
      <c r="C16" s="11">
        <f>'[1]Pct blk canopy_topo'!C16-'[1]Pct blk topo'!C16</f>
        <v>0.8702692452820732</v>
      </c>
      <c r="D16" s="11">
        <f>'[1]Pct blk canopy_topo'!D16-'[1]Pct blk topo'!D16</f>
        <v>0.8746938214568017</v>
      </c>
      <c r="E16" s="11">
        <f>'[1]Pct blk canopy_topo'!E16-'[1]Pct blk topo'!E16</f>
        <v>0.8890032724039335</v>
      </c>
      <c r="F16" s="11">
        <f>'[1]Pct blk canopy_topo'!F16-'[1]Pct blk topo'!F16</f>
        <v>0.9016105721063689</v>
      </c>
      <c r="G16" s="11">
        <f>'[1]Pct blk canopy_topo'!G16-'[1]Pct blk topo'!G16</f>
        <v>0.9291434071571925</v>
      </c>
      <c r="H16" s="11">
        <f>'[1]Pct blk canopy_topo'!H16-'[1]Pct blk topo'!H16</f>
        <v>0.9370148469263694</v>
      </c>
      <c r="I16" s="11">
        <f>'[1]Pct blk canopy_topo'!I16-'[1]Pct blk topo'!I16</f>
        <v>0.906144835922709</v>
      </c>
      <c r="J16" s="11">
        <f>'[1]Pct blk canopy_topo'!J16-'[1]Pct blk topo'!J16</f>
        <v>0.8882010736639074</v>
      </c>
      <c r="K16" s="11">
        <f>'[1]Pct blk canopy_topo'!K16-'[1]Pct blk topo'!K16</f>
        <v>0.8760483395167757</v>
      </c>
      <c r="L16" s="11">
        <f>'[1]Pct blk canopy_topo'!L16-'[1]Pct blk topo'!L16</f>
        <v>0.8616697836162256</v>
      </c>
      <c r="M16" s="11">
        <f>'[1]Pct blk canopy_topo'!M16-'[1]Pct blk topo'!M16</f>
        <v>0.8418821617403244</v>
      </c>
    </row>
    <row r="17" spans="1:13" ht="11.25">
      <c r="A17" s="10" t="s">
        <v>14</v>
      </c>
      <c r="B17" s="11">
        <f>'[1]Pct blk canopy_topo'!B17-'[1]Pct blk topo'!B17</f>
        <v>0.7329704607146552</v>
      </c>
      <c r="C17" s="11">
        <f>'[1]Pct blk canopy_topo'!C17-'[1]Pct blk topo'!C17</f>
        <v>0.7630504482870462</v>
      </c>
      <c r="D17" s="11">
        <f>'[1]Pct blk canopy_topo'!D17-'[1]Pct blk topo'!D17</f>
        <v>0.806895386535226</v>
      </c>
      <c r="E17" s="11">
        <f>'[1]Pct blk canopy_topo'!E17-'[1]Pct blk topo'!E17</f>
        <v>0.8104873054952988</v>
      </c>
      <c r="F17" s="11">
        <f>'[1]Pct blk canopy_topo'!F17-'[1]Pct blk topo'!F17</f>
        <v>0.7873054270308432</v>
      </c>
      <c r="G17" s="11">
        <f>'[1]Pct blk canopy_topo'!G17-'[1]Pct blk topo'!G17</f>
        <v>0.7906641711411379</v>
      </c>
      <c r="H17" s="11">
        <f>'[1]Pct blk canopy_topo'!H17-'[1]Pct blk topo'!H17</f>
        <v>0.8012384857371342</v>
      </c>
      <c r="I17" s="11">
        <f>'[1]Pct blk canopy_topo'!I17-'[1]Pct blk topo'!I17</f>
        <v>0.8041022200852266</v>
      </c>
      <c r="J17" s="11">
        <f>'[1]Pct blk canopy_topo'!J17-'[1]Pct blk topo'!J17</f>
        <v>0.8226251271895639</v>
      </c>
      <c r="K17" s="11">
        <f>'[1]Pct blk canopy_topo'!K17-'[1]Pct blk topo'!K17</f>
        <v>0.8163440436845296</v>
      </c>
      <c r="L17" s="11">
        <f>'[1]Pct blk canopy_topo'!L17-'[1]Pct blk topo'!L17</f>
        <v>0.7478775352421304</v>
      </c>
      <c r="M17" s="11">
        <f>'[1]Pct blk canopy_topo'!M17-'[1]Pct blk topo'!M17</f>
        <v>0.7235665073887432</v>
      </c>
    </row>
    <row r="18" spans="1:13" ht="11.25">
      <c r="A18" s="10" t="s">
        <v>15</v>
      </c>
      <c r="B18" s="11">
        <f>'[1]Pct blk canopy_topo'!B20-'[1]Pct blk topo'!B20</f>
        <v>0.35570881994196</v>
      </c>
      <c r="C18" s="11">
        <f>'[1]Pct blk canopy_topo'!C20-'[1]Pct blk topo'!C20</f>
        <v>0.6059891641161639</v>
      </c>
      <c r="D18" s="11">
        <f>'[1]Pct blk canopy_topo'!D20-'[1]Pct blk topo'!D20</f>
        <v>0.7544899152126125</v>
      </c>
      <c r="E18" s="11">
        <f>'[1]Pct blk canopy_topo'!E20-'[1]Pct blk topo'!E20</f>
        <v>0.8215616878162353</v>
      </c>
      <c r="F18" s="11">
        <f>'[1]Pct blk canopy_topo'!F20-'[1]Pct blk topo'!F20</f>
        <v>0.8014086016209654</v>
      </c>
      <c r="G18" s="11">
        <f>'[1]Pct blk canopy_topo'!G20-'[1]Pct blk topo'!G20</f>
        <v>0.8315378017254168</v>
      </c>
      <c r="H18" s="11">
        <f>'[1]Pct blk canopy_topo'!H20-'[1]Pct blk topo'!H20</f>
        <v>0.8392898607415284</v>
      </c>
      <c r="I18" s="11">
        <f>'[1]Pct blk canopy_topo'!I20-'[1]Pct blk topo'!I20</f>
        <v>0.8281444149745015</v>
      </c>
      <c r="J18" s="11">
        <f>'[1]Pct blk canopy_topo'!J20-'[1]Pct blk topo'!J20</f>
        <v>0.8271527907338179</v>
      </c>
      <c r="K18" s="11">
        <f>'[1]Pct blk canopy_topo'!K20-'[1]Pct blk topo'!K20</f>
        <v>0.7004064661805707</v>
      </c>
      <c r="L18" s="11">
        <f>'[1]Pct blk canopy_topo'!L20-'[1]Pct blk topo'!L20</f>
        <v>0.41831814475317497</v>
      </c>
      <c r="M18" s="11">
        <f>'[1]Pct blk canopy_topo'!M20-'[1]Pct blk topo'!M20</f>
        <v>0.3767340952162377</v>
      </c>
    </row>
    <row r="19" spans="1:13" ht="11.25">
      <c r="A19" s="10" t="s">
        <v>16</v>
      </c>
      <c r="B19" s="11">
        <f>'[1]Pct blk canopy_topo'!B21-'[1]Pct blk topo'!B21</f>
        <v>0.6351398152366718</v>
      </c>
      <c r="C19" s="11">
        <f>'[1]Pct blk canopy_topo'!C21-'[1]Pct blk topo'!C21</f>
        <v>0.7734398453256448</v>
      </c>
      <c r="D19" s="11">
        <f>'[1]Pct blk canopy_topo'!D21-'[1]Pct blk topo'!D21</f>
        <v>0.7815954532747224</v>
      </c>
      <c r="E19" s="11">
        <f>'[1]Pct blk canopy_topo'!E21-'[1]Pct blk topo'!E21</f>
        <v>0.7949969751666988</v>
      </c>
      <c r="F19" s="11">
        <f>'[1]Pct blk canopy_topo'!F21-'[1]Pct blk topo'!F21</f>
        <v>0.8361366195110412</v>
      </c>
      <c r="G19" s="11">
        <f>'[1]Pct blk canopy_topo'!G21-'[1]Pct blk topo'!G21</f>
        <v>0.8556233297746252</v>
      </c>
      <c r="H19" s="11">
        <f>'[1]Pct blk canopy_topo'!H21-'[1]Pct blk topo'!H21</f>
        <v>0.8785688708624635</v>
      </c>
      <c r="I19" s="11">
        <f>'[1]Pct blk canopy_topo'!I21-'[1]Pct blk topo'!I21</f>
        <v>0.8446199577439096</v>
      </c>
      <c r="J19" s="11">
        <f>'[1]Pct blk canopy_topo'!J21-'[1]Pct blk topo'!J21</f>
        <v>0.7887792330307452</v>
      </c>
      <c r="K19" s="11">
        <f>'[1]Pct blk canopy_topo'!K21-'[1]Pct blk topo'!K21</f>
        <v>0.7577750849308541</v>
      </c>
      <c r="L19" s="11">
        <f>'[1]Pct blk canopy_topo'!L21-'[1]Pct blk topo'!L21</f>
        <v>0.6489181676501726</v>
      </c>
      <c r="M19" s="11">
        <f>'[1]Pct blk canopy_topo'!M21-'[1]Pct blk topo'!M21</f>
        <v>0.5354840691629831</v>
      </c>
    </row>
    <row r="20" spans="1:13" ht="11.25">
      <c r="A20" s="10" t="s">
        <v>17</v>
      </c>
      <c r="B20" s="11">
        <f>'[1]Pct blk canopy_topo'!B22-'[1]Pct blk topo'!B22</f>
        <v>0.7943141365626977</v>
      </c>
      <c r="C20" s="11">
        <f>'[1]Pct blk canopy_topo'!C22-'[1]Pct blk topo'!C22</f>
        <v>0.8335358977898948</v>
      </c>
      <c r="D20" s="11">
        <f>'[1]Pct blk canopy_topo'!D22-'[1]Pct blk topo'!D22</f>
        <v>0.8433688263359389</v>
      </c>
      <c r="E20" s="11">
        <f>'[1]Pct blk canopy_topo'!E22-'[1]Pct blk topo'!E22</f>
        <v>0.8420214236642086</v>
      </c>
      <c r="F20" s="11">
        <f>'[1]Pct blk canopy_topo'!F22-'[1]Pct blk topo'!F22</f>
        <v>0.8341388295918267</v>
      </c>
      <c r="G20" s="11">
        <f>'[1]Pct blk canopy_topo'!G22-'[1]Pct blk topo'!G22</f>
        <v>0.8477390264349299</v>
      </c>
      <c r="H20" s="11">
        <f>'[1]Pct blk canopy_topo'!H22-'[1]Pct blk topo'!H22</f>
        <v>0.853134308802367</v>
      </c>
      <c r="I20" s="11">
        <f>'[1]Pct blk canopy_topo'!I22-'[1]Pct blk topo'!I22</f>
        <v>0.8411969889248396</v>
      </c>
      <c r="J20" s="11">
        <f>'[1]Pct blk canopy_topo'!J22-'[1]Pct blk topo'!J22</f>
        <v>0.8425129576147746</v>
      </c>
      <c r="K20" s="11">
        <f>'[1]Pct blk canopy_topo'!K22-'[1]Pct blk topo'!K22</f>
        <v>0.8490444258449308</v>
      </c>
      <c r="L20" s="11">
        <f>'[1]Pct blk canopy_topo'!L22-'[1]Pct blk topo'!L22</f>
        <v>0.8167916010984898</v>
      </c>
      <c r="M20" s="11">
        <f>'[1]Pct blk canopy_topo'!M22-'[1]Pct blk topo'!M22</f>
        <v>0.7645212774571218</v>
      </c>
    </row>
    <row r="21" spans="1:13" ht="11.25">
      <c r="A21" s="10" t="s">
        <v>18</v>
      </c>
      <c r="B21" s="11">
        <f>'[1]Pct blk canopy_topo'!B23-'[1]Pct blk topo'!B23</f>
        <v>0.8710396880723825</v>
      </c>
      <c r="C21" s="11">
        <f>'[1]Pct blk canopy_topo'!C23-'[1]Pct blk topo'!C23</f>
        <v>0.871532308396643</v>
      </c>
      <c r="D21" s="11">
        <f>'[1]Pct blk canopy_topo'!D23-'[1]Pct blk topo'!D23</f>
        <v>0.8494360108380096</v>
      </c>
      <c r="E21" s="11">
        <f>'[1]Pct blk canopy_topo'!E23-'[1]Pct blk topo'!E23</f>
        <v>0.8098279508055873</v>
      </c>
      <c r="F21" s="11">
        <f>'[1]Pct blk canopy_topo'!F23-'[1]Pct blk topo'!F23</f>
        <v>0.8175612450528426</v>
      </c>
      <c r="G21" s="11">
        <f>'[1]Pct blk canopy_topo'!G23-'[1]Pct blk topo'!G23</f>
        <v>0.8360649478498376</v>
      </c>
      <c r="H21" s="11">
        <f>'[1]Pct blk canopy_topo'!H23-'[1]Pct blk topo'!H23</f>
        <v>0.8357782290836138</v>
      </c>
      <c r="I21" s="11">
        <f>'[1]Pct blk canopy_topo'!I23-'[1]Pct blk topo'!I23</f>
        <v>0.8124809349746658</v>
      </c>
      <c r="J21" s="11">
        <f>'[1]Pct blk canopy_topo'!J23-'[1]Pct blk topo'!J23</f>
        <v>0.7981004049353686</v>
      </c>
      <c r="K21" s="11">
        <f>'[1]Pct blk canopy_topo'!K23-'[1]Pct blk topo'!K23</f>
        <v>0.8489025046806217</v>
      </c>
      <c r="L21" s="11">
        <f>'[1]Pct blk canopy_topo'!L23-'[1]Pct blk topo'!L23</f>
        <v>0.8709689352602068</v>
      </c>
      <c r="M21" s="11">
        <f>'[1]Pct blk canopy_topo'!M23-'[1]Pct blk topo'!M23</f>
        <v>0.8582034601882188</v>
      </c>
    </row>
    <row r="22" spans="1:13" ht="11.25">
      <c r="A22" s="10" t="s">
        <v>19</v>
      </c>
      <c r="B22" s="11">
        <f>'[1]Pct blk canopy_topo'!B24-'[1]Pct blk topo'!B24</f>
        <v>0.8344884670743649</v>
      </c>
      <c r="C22" s="11">
        <f>'[1]Pct blk canopy_topo'!C24-'[1]Pct blk topo'!C24</f>
        <v>0.8260016136294422</v>
      </c>
      <c r="D22" s="11">
        <f>'[1]Pct blk canopy_topo'!D24-'[1]Pct blk topo'!D24</f>
        <v>0.797675589650738</v>
      </c>
      <c r="E22" s="11">
        <f>'[1]Pct blk canopy_topo'!E24-'[1]Pct blk topo'!E24</f>
        <v>0.8255630552588397</v>
      </c>
      <c r="F22" s="11">
        <f>'[1]Pct blk canopy_topo'!F24-'[1]Pct blk topo'!F24</f>
        <v>0.827869764596703</v>
      </c>
      <c r="G22" s="11">
        <f>'[1]Pct blk canopy_topo'!G24-'[1]Pct blk topo'!G24</f>
        <v>0.8479462103104398</v>
      </c>
      <c r="H22" s="11">
        <f>'[1]Pct blk canopy_topo'!H24-'[1]Pct blk topo'!H24</f>
        <v>0.8505932076977224</v>
      </c>
      <c r="I22" s="11">
        <f>'[1]Pct blk canopy_topo'!I24-'[1]Pct blk topo'!I24</f>
        <v>0.8315796521174619</v>
      </c>
      <c r="J22" s="11">
        <f>'[1]Pct blk canopy_topo'!J24-'[1]Pct blk topo'!J24</f>
        <v>0.8228525248888919</v>
      </c>
      <c r="K22" s="11">
        <f>'[1]Pct blk canopy_topo'!K24-'[1]Pct blk topo'!K24</f>
        <v>0.797521502282722</v>
      </c>
      <c r="L22" s="11">
        <f>'[1]Pct blk canopy_topo'!L24-'[1]Pct blk topo'!L24</f>
        <v>0.8213441936141532</v>
      </c>
      <c r="M22" s="11">
        <f>'[1]Pct blk canopy_topo'!M24-'[1]Pct blk topo'!M24</f>
        <v>0.8269650818375145</v>
      </c>
    </row>
    <row r="23" spans="1:13" ht="11.25">
      <c r="A23" s="10" t="s">
        <v>20</v>
      </c>
      <c r="B23" s="11">
        <f>'[1]Pct blk canopy_topo'!B25-'[1]Pct blk topo'!B25</f>
        <v>0.8297644893762162</v>
      </c>
      <c r="C23" s="11">
        <f>'[1]Pct blk canopy_topo'!C25-'[1]Pct blk topo'!C25</f>
        <v>0.8073236629088142</v>
      </c>
      <c r="D23" s="11">
        <f>'[1]Pct blk canopy_topo'!D25-'[1]Pct blk topo'!D25</f>
        <v>0.7612997191937184</v>
      </c>
      <c r="E23" s="11">
        <f>'[1]Pct blk canopy_topo'!E25-'[1]Pct blk topo'!E25</f>
        <v>0.7519131613983918</v>
      </c>
      <c r="F23" s="11">
        <f>'[1]Pct blk canopy_topo'!F25-'[1]Pct blk topo'!F25</f>
        <v>0.797324114691229</v>
      </c>
      <c r="G23" s="11">
        <f>'[1]Pct blk canopy_topo'!G25-'[1]Pct blk topo'!G25</f>
        <v>0.8407884298877124</v>
      </c>
      <c r="H23" s="11">
        <f>'[1]Pct blk canopy_topo'!H25-'[1]Pct blk topo'!H25</f>
        <v>0.8420282674053787</v>
      </c>
      <c r="I23" s="11">
        <f>'[1]Pct blk canopy_topo'!I25-'[1]Pct blk topo'!I25</f>
        <v>0.8027585543712334</v>
      </c>
      <c r="J23" s="11">
        <f>'[1]Pct blk canopy_topo'!J25-'[1]Pct blk topo'!J25</f>
        <v>0.742118493031698</v>
      </c>
      <c r="K23" s="11">
        <f>'[1]Pct blk canopy_topo'!K25-'[1]Pct blk topo'!K25</f>
        <v>0.7576976157963737</v>
      </c>
      <c r="L23" s="11">
        <f>'[1]Pct blk canopy_topo'!L25-'[1]Pct blk topo'!L25</f>
        <v>0.8087827776971</v>
      </c>
      <c r="M23" s="11">
        <f>'[1]Pct blk canopy_topo'!M25-'[1]Pct blk topo'!M25</f>
        <v>0.8054404838692512</v>
      </c>
    </row>
    <row r="24" spans="1:13" ht="11.25">
      <c r="A24" s="10" t="s">
        <v>21</v>
      </c>
      <c r="B24" s="11">
        <f>'[1]Pct blk canopy_topo'!B26-'[1]Pct blk topo'!B26</f>
        <v>0.4320428407429904</v>
      </c>
      <c r="C24" s="11">
        <f>'[1]Pct blk canopy_topo'!C26-'[1]Pct blk topo'!C26</f>
        <v>0.39467972227938686</v>
      </c>
      <c r="D24" s="11">
        <f>'[1]Pct blk canopy_topo'!D26-'[1]Pct blk topo'!D26</f>
        <v>0.31907312955729494</v>
      </c>
      <c r="E24" s="11">
        <f>'[1]Pct blk canopy_topo'!E26-'[1]Pct blk topo'!E26</f>
        <v>0.31339670472509185</v>
      </c>
      <c r="F24" s="11">
        <f>'[1]Pct blk canopy_topo'!F26-'[1]Pct blk topo'!F26</f>
        <v>0.41323268837310034</v>
      </c>
      <c r="G24" s="11">
        <f>'[1]Pct blk canopy_topo'!G26-'[1]Pct blk topo'!G26</f>
        <v>0.5206820015895516</v>
      </c>
      <c r="H24" s="11">
        <f>'[1]Pct blk canopy_topo'!H26-'[1]Pct blk topo'!H26</f>
        <v>0.5226874686235394</v>
      </c>
      <c r="I24" s="11">
        <f>'[1]Pct blk canopy_topo'!I26-'[1]Pct blk topo'!I26</f>
        <v>0.39370275184948333</v>
      </c>
      <c r="J24" s="11">
        <f>'[1]Pct blk canopy_topo'!J26-'[1]Pct blk topo'!J26</f>
        <v>0.2682229209043324</v>
      </c>
      <c r="K24" s="11">
        <f>'[1]Pct blk canopy_topo'!K26-'[1]Pct blk topo'!K26</f>
        <v>0.3063434677644399</v>
      </c>
      <c r="L24" s="11">
        <f>'[1]Pct blk canopy_topo'!L26-'[1]Pct blk topo'!L26</f>
        <v>0.38864643372851926</v>
      </c>
      <c r="M24" s="11">
        <f>'[1]Pct blk canopy_topo'!M26-'[1]Pct blk topo'!M26</f>
        <v>0.41402249794788626</v>
      </c>
    </row>
    <row r="25" spans="1:13" ht="11.25">
      <c r="A25" s="10" t="s">
        <v>22</v>
      </c>
      <c r="B25" s="11">
        <f>'[1]Pct blk canopy_topo'!B27-'[1]Pct blk topo'!B27</f>
        <v>0.6556431401824239</v>
      </c>
      <c r="C25" s="11">
        <f>'[1]Pct blk canopy_topo'!C27-'[1]Pct blk topo'!C27</f>
        <v>0.7055581813610146</v>
      </c>
      <c r="D25" s="11">
        <f>'[1]Pct blk canopy_topo'!D27-'[1]Pct blk topo'!D27</f>
        <v>0.718622963175177</v>
      </c>
      <c r="E25" s="11">
        <f>'[1]Pct blk canopy_topo'!E27-'[1]Pct blk topo'!E27</f>
        <v>0.6619488674419572</v>
      </c>
      <c r="F25" s="11">
        <f>'[1]Pct blk canopy_topo'!F27-'[1]Pct blk topo'!F27</f>
        <v>0.7174953125293748</v>
      </c>
      <c r="G25" s="11">
        <f>'[1]Pct blk canopy_topo'!G27-'[1]Pct blk topo'!G27</f>
        <v>0.7291909145060232</v>
      </c>
      <c r="H25" s="11">
        <f>'[1]Pct blk canopy_topo'!H27-'[1]Pct blk topo'!H27</f>
        <v>0.7325509494204098</v>
      </c>
      <c r="I25" s="11">
        <f>'[1]Pct blk canopy_topo'!I27-'[1]Pct blk topo'!I27</f>
        <v>0.731768763468824</v>
      </c>
      <c r="J25" s="11">
        <f>'[1]Pct blk canopy_topo'!J27-'[1]Pct blk topo'!J27</f>
        <v>0.6770472977615694</v>
      </c>
      <c r="K25" s="11">
        <f>'[1]Pct blk canopy_topo'!K27-'[1]Pct blk topo'!K27</f>
        <v>0.7149282403252116</v>
      </c>
      <c r="L25" s="11">
        <f>'[1]Pct blk canopy_topo'!L27-'[1]Pct blk topo'!L27</f>
        <v>0.6071036805919141</v>
      </c>
      <c r="M25" s="11">
        <f>'[1]Pct blk canopy_topo'!M27-'[1]Pct blk topo'!M27</f>
        <v>0.6519394956285096</v>
      </c>
    </row>
    <row r="26" spans="1:13" ht="11.25">
      <c r="A26" s="10" t="s">
        <v>23</v>
      </c>
      <c r="B26" s="11">
        <f>'[1]Pct blk canopy_topo'!B28-'[1]Pct blk topo'!B28</f>
        <v>0.6819644856238566</v>
      </c>
      <c r="C26" s="11">
        <f>'[1]Pct blk canopy_topo'!C28-'[1]Pct blk topo'!C28</f>
        <v>0.7141120284995109</v>
      </c>
      <c r="D26" s="11">
        <f>'[1]Pct blk canopy_topo'!D28-'[1]Pct blk topo'!D28</f>
        <v>0.7699904040925855</v>
      </c>
      <c r="E26" s="11">
        <f>'[1]Pct blk canopy_topo'!E28-'[1]Pct blk topo'!E28</f>
        <v>0.8100350752950626</v>
      </c>
      <c r="F26" s="11">
        <f>'[1]Pct blk canopy_topo'!F28-'[1]Pct blk topo'!F28</f>
        <v>0.8076563165822912</v>
      </c>
      <c r="G26" s="11">
        <f>'[1]Pct blk canopy_topo'!G28-'[1]Pct blk topo'!G28</f>
        <v>0.770185275921195</v>
      </c>
      <c r="H26" s="11">
        <f>'[1]Pct blk canopy_topo'!H28-'[1]Pct blk topo'!H28</f>
        <v>0.7863776702610764</v>
      </c>
      <c r="I26" s="11">
        <f>'[1]Pct blk canopy_topo'!I28-'[1]Pct blk topo'!I28</f>
        <v>0.8183900389945593</v>
      </c>
      <c r="J26" s="11">
        <f>'[1]Pct blk canopy_topo'!J28-'[1]Pct blk topo'!J28</f>
        <v>0.8027952132364167</v>
      </c>
      <c r="K26" s="11">
        <f>'[1]Pct blk canopy_topo'!K28-'[1]Pct blk topo'!K28</f>
        <v>0.7678238137053307</v>
      </c>
      <c r="L26" s="11">
        <f>'[1]Pct blk canopy_topo'!L28-'[1]Pct blk topo'!L28</f>
        <v>0.6813732732816773</v>
      </c>
      <c r="M26" s="11">
        <f>'[1]Pct blk canopy_topo'!M28-'[1]Pct blk topo'!M28</f>
        <v>0.6429634328740198</v>
      </c>
    </row>
    <row r="27" spans="1:13" ht="11.25">
      <c r="A27" s="10" t="s">
        <v>24</v>
      </c>
      <c r="B27" s="11">
        <f>'[1]Pct blk canopy_topo'!B29-'[1]Pct blk topo'!B29</f>
        <v>0.2930501914136109</v>
      </c>
      <c r="C27" s="11">
        <f>'[1]Pct blk canopy_topo'!C29-'[1]Pct blk topo'!C29</f>
        <v>0.41863263559208796</v>
      </c>
      <c r="D27" s="11">
        <f>'[1]Pct blk canopy_topo'!D29-'[1]Pct blk topo'!D29</f>
        <v>0.4131695813246953</v>
      </c>
      <c r="E27" s="11">
        <f>'[1]Pct blk canopy_topo'!E29-'[1]Pct blk topo'!E29</f>
        <v>0.39298788042407573</v>
      </c>
      <c r="F27" s="11">
        <f>'[1]Pct blk canopy_topo'!F29-'[1]Pct blk topo'!F29</f>
        <v>0.3999751476129981</v>
      </c>
      <c r="G27" s="11">
        <f>'[1]Pct blk canopy_topo'!G29-'[1]Pct blk topo'!G29</f>
        <v>0.39455816159009693</v>
      </c>
      <c r="H27" s="11">
        <f>'[1]Pct blk canopy_topo'!H29-'[1]Pct blk topo'!H29</f>
        <v>0.39516496692630576</v>
      </c>
      <c r="I27" s="11">
        <f>'[1]Pct blk canopy_topo'!I29-'[1]Pct blk topo'!I29</f>
        <v>0.39893565066477454</v>
      </c>
      <c r="J27" s="11">
        <f>'[1]Pct blk canopy_topo'!J29-'[1]Pct blk topo'!J29</f>
        <v>0.37792154453871496</v>
      </c>
      <c r="K27" s="11">
        <f>'[1]Pct blk canopy_topo'!K29-'[1]Pct blk topo'!K29</f>
        <v>0.3854080880935</v>
      </c>
      <c r="L27" s="11">
        <f>'[1]Pct blk canopy_topo'!L29-'[1]Pct blk topo'!L29</f>
        <v>0.39560537988272093</v>
      </c>
      <c r="M27" s="11">
        <f>'[1]Pct blk canopy_topo'!M29-'[1]Pct blk topo'!M29</f>
        <v>0.22720955407581334</v>
      </c>
    </row>
    <row r="28" spans="1:13" ht="11.25">
      <c r="A28" s="10" t="s">
        <v>25</v>
      </c>
      <c r="B28" s="11">
        <f>'[1]Pct blk canopy_topo'!B30-'[1]Pct blk topo'!B30</f>
        <v>0.2877521660943262</v>
      </c>
      <c r="C28" s="11">
        <f>'[1]Pct blk canopy_topo'!C30-'[1]Pct blk topo'!C30</f>
        <v>0.6135219884669234</v>
      </c>
      <c r="D28" s="11">
        <f>'[1]Pct blk canopy_topo'!D30-'[1]Pct blk topo'!D30</f>
        <v>0.738672008013248</v>
      </c>
      <c r="E28" s="11">
        <f>'[1]Pct blk canopy_topo'!E30-'[1]Pct blk topo'!E30</f>
        <v>0.7619955032539594</v>
      </c>
      <c r="F28" s="11">
        <f>'[1]Pct blk canopy_topo'!F30-'[1]Pct blk topo'!F30</f>
        <v>0.7317004142402423</v>
      </c>
      <c r="G28" s="11">
        <f>'[1]Pct blk canopy_topo'!G30-'[1]Pct blk topo'!G30</f>
        <v>0.6825221770994797</v>
      </c>
      <c r="H28" s="11">
        <f>'[1]Pct blk canopy_topo'!H30-'[1]Pct blk topo'!H30</f>
        <v>0.6937106844717058</v>
      </c>
      <c r="I28" s="11">
        <f>'[1]Pct blk canopy_topo'!I30-'[1]Pct blk topo'!I30</f>
        <v>0.7644161430437204</v>
      </c>
      <c r="J28" s="11">
        <f>'[1]Pct blk canopy_topo'!J30-'[1]Pct blk topo'!J30</f>
        <v>0.7675384085753739</v>
      </c>
      <c r="K28" s="11">
        <f>'[1]Pct blk canopy_topo'!K30-'[1]Pct blk topo'!K30</f>
        <v>0.6869000396597746</v>
      </c>
      <c r="L28" s="11">
        <f>'[1]Pct blk canopy_topo'!L30-'[1]Pct blk topo'!L30</f>
        <v>0.3429356737031741</v>
      </c>
      <c r="M28" s="11">
        <f>'[1]Pct blk canopy_topo'!M30-'[1]Pct blk topo'!M30</f>
        <v>0.30471648011304564</v>
      </c>
    </row>
    <row r="29" spans="1:13" ht="11.25">
      <c r="A29" s="10" t="s">
        <v>26</v>
      </c>
      <c r="B29" s="11">
        <f>'[1]Pct blk canopy_topo'!B31-'[1]Pct blk topo'!B31</f>
        <v>0.784892932516236</v>
      </c>
      <c r="C29" s="11">
        <f>'[1]Pct blk canopy_topo'!C31-'[1]Pct blk topo'!C31</f>
        <v>0.8435994456065933</v>
      </c>
      <c r="D29" s="11">
        <f>'[1]Pct blk canopy_topo'!D31-'[1]Pct blk topo'!D31</f>
        <v>0.868392947705603</v>
      </c>
      <c r="E29" s="11">
        <f>'[1]Pct blk canopy_topo'!E31-'[1]Pct blk topo'!E31</f>
        <v>0.8701801384796556</v>
      </c>
      <c r="F29" s="11">
        <f>'[1]Pct blk canopy_topo'!F31-'[1]Pct blk topo'!F31</f>
        <v>0.8276557168665163</v>
      </c>
      <c r="G29" s="11">
        <f>'[1]Pct blk canopy_topo'!G31-'[1]Pct blk topo'!G31</f>
        <v>0.809861370713125</v>
      </c>
      <c r="H29" s="11">
        <f>'[1]Pct blk canopy_topo'!H31-'[1]Pct blk topo'!H31</f>
        <v>0.8081299157257988</v>
      </c>
      <c r="I29" s="11">
        <f>'[1]Pct blk canopy_topo'!I31-'[1]Pct blk topo'!I31</f>
        <v>0.833560624942346</v>
      </c>
      <c r="J29" s="11">
        <f>'[1]Pct blk canopy_topo'!J31-'[1]Pct blk topo'!J31</f>
        <v>0.8761618984325704</v>
      </c>
      <c r="K29" s="11">
        <f>'[1]Pct blk canopy_topo'!K31-'[1]Pct blk topo'!K31</f>
        <v>0.8661854377737799</v>
      </c>
      <c r="L29" s="11">
        <f>'[1]Pct blk canopy_topo'!L31-'[1]Pct blk topo'!L31</f>
        <v>0.810445201779139</v>
      </c>
      <c r="M29" s="11">
        <f>'[1]Pct blk canopy_topo'!M31-'[1]Pct blk topo'!M31</f>
        <v>0.7817320223419921</v>
      </c>
    </row>
    <row r="30" spans="1:13" ht="11.25">
      <c r="A30" s="10" t="s">
        <v>27</v>
      </c>
      <c r="B30" s="11">
        <f>'[1]Pct blk canopy_topo'!B32-'[1]Pct blk topo'!B32</f>
        <v>0.8141114001867432</v>
      </c>
      <c r="C30" s="11">
        <f>'[1]Pct blk canopy_topo'!C32-'[1]Pct blk topo'!C32</f>
        <v>0.816571661897421</v>
      </c>
      <c r="D30" s="11">
        <f>'[1]Pct blk canopy_topo'!D32-'[1]Pct blk topo'!D32</f>
        <v>0.813372004261336</v>
      </c>
      <c r="E30" s="11">
        <f>'[1]Pct blk canopy_topo'!E32-'[1]Pct blk topo'!E32</f>
        <v>0.8219057136308913</v>
      </c>
      <c r="F30" s="11">
        <f>'[1]Pct blk canopy_topo'!F32-'[1]Pct blk topo'!F32</f>
        <v>0.8091868401485961</v>
      </c>
      <c r="G30" s="11">
        <f>'[1]Pct blk canopy_topo'!G32-'[1]Pct blk topo'!G32</f>
        <v>0.8449867369471399</v>
      </c>
      <c r="H30" s="11">
        <f>'[1]Pct blk canopy_topo'!H32-'[1]Pct blk topo'!H32</f>
        <v>0.8532066942590483</v>
      </c>
      <c r="I30" s="11">
        <f>'[1]Pct blk canopy_topo'!I32-'[1]Pct blk topo'!I32</f>
        <v>0.8214241145676979</v>
      </c>
      <c r="J30" s="11">
        <f>'[1]Pct blk canopy_topo'!J32-'[1]Pct blk topo'!J32</f>
        <v>0.8248647518408354</v>
      </c>
      <c r="K30" s="11">
        <f>'[1]Pct blk canopy_topo'!K32-'[1]Pct blk topo'!K32</f>
        <v>0.8230911039348496</v>
      </c>
      <c r="L30" s="11">
        <f>'[1]Pct blk canopy_topo'!L32-'[1]Pct blk topo'!L32</f>
        <v>0.8165288214103091</v>
      </c>
      <c r="M30" s="11">
        <f>'[1]Pct blk canopy_topo'!M32-'[1]Pct blk topo'!M32</f>
        <v>0.8124118871802857</v>
      </c>
    </row>
    <row r="31" spans="1:13" ht="11.25">
      <c r="A31" s="10" t="s">
        <v>28</v>
      </c>
      <c r="B31" s="11">
        <f>'[1]Pct blk canopy_topo'!B33-'[1]Pct blk topo'!B33</f>
        <v>0.9079610213681815</v>
      </c>
      <c r="C31" s="11">
        <f>'[1]Pct blk canopy_topo'!C33-'[1]Pct blk topo'!C33</f>
        <v>0.9241053975105318</v>
      </c>
      <c r="D31" s="11">
        <f>'[1]Pct blk canopy_topo'!D33-'[1]Pct blk topo'!D33</f>
        <v>0.9252523258446492</v>
      </c>
      <c r="E31" s="11">
        <f>'[1]Pct blk canopy_topo'!E33-'[1]Pct blk topo'!E33</f>
        <v>0.9122047324024458</v>
      </c>
      <c r="F31" s="11">
        <f>'[1]Pct blk canopy_topo'!F33-'[1]Pct blk topo'!F33</f>
        <v>0.8929863161753216</v>
      </c>
      <c r="G31" s="11">
        <f>'[1]Pct blk canopy_topo'!G33-'[1]Pct blk topo'!G33</f>
        <v>0.8832980946487695</v>
      </c>
      <c r="H31" s="11">
        <f>'[1]Pct blk canopy_topo'!H33-'[1]Pct blk topo'!H33</f>
        <v>0.8844877793426494</v>
      </c>
      <c r="I31" s="11">
        <f>'[1]Pct blk canopy_topo'!I33-'[1]Pct blk topo'!I33</f>
        <v>0.8976535418184773</v>
      </c>
      <c r="J31" s="11">
        <f>'[1]Pct blk canopy_topo'!J33-'[1]Pct blk topo'!J33</f>
        <v>0.9179075863469659</v>
      </c>
      <c r="K31" s="11">
        <f>'[1]Pct blk canopy_topo'!K33-'[1]Pct blk topo'!K33</f>
        <v>0.9270646104027481</v>
      </c>
      <c r="L31" s="11">
        <f>'[1]Pct blk canopy_topo'!L33-'[1]Pct blk topo'!L33</f>
        <v>0.9183749423744265</v>
      </c>
      <c r="M31" s="11">
        <f>'[1]Pct blk canopy_topo'!M33-'[1]Pct blk topo'!M33</f>
        <v>0.9131867162977345</v>
      </c>
    </row>
    <row r="32" spans="1:13" ht="11.25">
      <c r="A32" s="10" t="s">
        <v>29</v>
      </c>
      <c r="B32" s="11">
        <f>'[1]Pct blk canopy_topo'!B34-'[1]Pct blk topo'!B34</f>
        <v>0.7964063283119479</v>
      </c>
      <c r="C32" s="11">
        <f>'[1]Pct blk canopy_topo'!C34-'[1]Pct blk topo'!C34</f>
        <v>0.8274051544272185</v>
      </c>
      <c r="D32" s="11">
        <f>'[1]Pct blk canopy_topo'!D34-'[1]Pct blk topo'!D34</f>
        <v>0.8584965034628708</v>
      </c>
      <c r="E32" s="11">
        <f>'[1]Pct blk canopy_topo'!E34-'[1]Pct blk topo'!E34</f>
        <v>0.8903383883127949</v>
      </c>
      <c r="F32" s="11">
        <f>'[1]Pct blk canopy_topo'!F34-'[1]Pct blk topo'!F34</f>
        <v>0.8955452100968221</v>
      </c>
      <c r="G32" s="11">
        <f>'[1]Pct blk canopy_topo'!G34-'[1]Pct blk topo'!G34</f>
        <v>0.902492810389435</v>
      </c>
      <c r="H32" s="11">
        <f>'[1]Pct blk canopy_topo'!H34-'[1]Pct blk topo'!H34</f>
        <v>0.9099229912056649</v>
      </c>
      <c r="I32" s="11">
        <f>'[1]Pct blk canopy_topo'!I34-'[1]Pct blk topo'!I34</f>
        <v>0.9124394610045459</v>
      </c>
      <c r="J32" s="11">
        <f>'[1]Pct blk canopy_topo'!J34-'[1]Pct blk topo'!J34</f>
        <v>0.8953766789484768</v>
      </c>
      <c r="K32" s="11">
        <f>'[1]Pct blk canopy_topo'!K34-'[1]Pct blk topo'!K34</f>
        <v>0.8583211625742045</v>
      </c>
      <c r="L32" s="11">
        <f>'[1]Pct blk canopy_topo'!L34-'[1]Pct blk topo'!L34</f>
        <v>0.8191819224728085</v>
      </c>
      <c r="M32" s="11">
        <f>'[1]Pct blk canopy_topo'!M34-'[1]Pct blk topo'!M34</f>
        <v>0.6266550910198906</v>
      </c>
    </row>
    <row r="33" spans="1:13" ht="11.25">
      <c r="A33" s="10" t="s">
        <v>30</v>
      </c>
      <c r="B33" s="11">
        <f>'[1]Pct blk canopy_topo'!B35-'[1]Pct blk topo'!B35</f>
        <v>0.7157612231555937</v>
      </c>
      <c r="C33" s="11">
        <f>'[1]Pct blk canopy_topo'!C35-'[1]Pct blk topo'!C35</f>
        <v>0.729317621447099</v>
      </c>
      <c r="D33" s="11">
        <f>'[1]Pct blk canopy_topo'!D35-'[1]Pct blk topo'!D35</f>
        <v>0.7423610789384215</v>
      </c>
      <c r="E33" s="11">
        <f>'[1]Pct blk canopy_topo'!E35-'[1]Pct blk topo'!E35</f>
        <v>0.7740313194130048</v>
      </c>
      <c r="F33" s="11">
        <f>'[1]Pct blk canopy_topo'!F35-'[1]Pct blk topo'!F35</f>
        <v>0.7830816251498324</v>
      </c>
      <c r="G33" s="11">
        <f>'[1]Pct blk canopy_topo'!G35-'[1]Pct blk topo'!G35</f>
        <v>0.8568703767648114</v>
      </c>
      <c r="H33" s="11">
        <f>'[1]Pct blk canopy_topo'!H35-'[1]Pct blk topo'!H35</f>
        <v>0.8697275812108253</v>
      </c>
      <c r="I33" s="11">
        <f>'[1]Pct blk canopy_topo'!I35-'[1]Pct blk topo'!I35</f>
        <v>0.7920524000878552</v>
      </c>
      <c r="J33" s="11">
        <f>'[1]Pct blk canopy_topo'!J35-'[1]Pct blk topo'!J35</f>
        <v>0.7761021833298225</v>
      </c>
      <c r="K33" s="11">
        <f>'[1]Pct blk canopy_topo'!K35-'[1]Pct blk topo'!K35</f>
        <v>0.7162135804824129</v>
      </c>
      <c r="L33" s="11">
        <f>'[1]Pct blk canopy_topo'!L35-'[1]Pct blk topo'!L35</f>
        <v>0.6556483262292329</v>
      </c>
      <c r="M33" s="11">
        <f>'[1]Pct blk canopy_topo'!M35-'[1]Pct blk topo'!M35</f>
        <v>0.7312017396500503</v>
      </c>
    </row>
    <row r="34" spans="1:13" ht="11.25">
      <c r="A34" s="10" t="s">
        <v>31</v>
      </c>
      <c r="B34" s="11">
        <f>'[1]Pct blk canopy_topo'!B36-'[1]Pct blk topo'!B36</f>
        <v>0.6728232675595767</v>
      </c>
      <c r="C34" s="11">
        <f>'[1]Pct blk canopy_topo'!C36-'[1]Pct blk topo'!C36</f>
        <v>0.7146809695174065</v>
      </c>
      <c r="D34" s="11">
        <f>'[1]Pct blk canopy_topo'!D36-'[1]Pct blk topo'!D36</f>
        <v>0.8091765330781773</v>
      </c>
      <c r="E34" s="11">
        <f>'[1]Pct blk canopy_topo'!E36-'[1]Pct blk topo'!E36</f>
        <v>0.8407192557387548</v>
      </c>
      <c r="F34" s="11">
        <f>'[1]Pct blk canopy_topo'!F36-'[1]Pct blk topo'!F36</f>
        <v>0.8515438346309078</v>
      </c>
      <c r="G34" s="11">
        <f>'[1]Pct blk canopy_topo'!G36-'[1]Pct blk topo'!G36</f>
        <v>0.8382418718949775</v>
      </c>
      <c r="H34" s="11">
        <f>'[1]Pct blk canopy_topo'!H36-'[1]Pct blk topo'!H36</f>
        <v>0.8406933764841904</v>
      </c>
      <c r="I34" s="11">
        <f>'[1]Pct blk canopy_topo'!I36-'[1]Pct blk topo'!I36</f>
        <v>0.8612132310841514</v>
      </c>
      <c r="J34" s="11">
        <f>'[1]Pct blk canopy_topo'!J36-'[1]Pct blk topo'!J36</f>
        <v>0.8401416605436839</v>
      </c>
      <c r="K34" s="11">
        <f>'[1]Pct blk canopy_topo'!K36-'[1]Pct blk topo'!K36</f>
        <v>0.7598041556512606</v>
      </c>
      <c r="L34" s="11">
        <f>'[1]Pct blk canopy_topo'!L36-'[1]Pct blk topo'!L36</f>
        <v>0.6745777745474871</v>
      </c>
      <c r="M34" s="11">
        <f>'[1]Pct blk canopy_topo'!M36-'[1]Pct blk topo'!M36</f>
        <v>0.6698765552431865</v>
      </c>
    </row>
    <row r="35" spans="1:13" ht="11.25">
      <c r="A35" s="10" t="s">
        <v>32</v>
      </c>
      <c r="B35" s="11">
        <f>'[1]Pct blk canopy_topo'!B37-'[1]Pct blk topo'!B37</f>
        <v>0.44310692181826383</v>
      </c>
      <c r="C35" s="11">
        <f>'[1]Pct blk canopy_topo'!C37-'[1]Pct blk topo'!C37</f>
        <v>0.6543449052194158</v>
      </c>
      <c r="D35" s="11">
        <f>'[1]Pct blk canopy_topo'!D37-'[1]Pct blk topo'!D37</f>
        <v>0.6881265896312053</v>
      </c>
      <c r="E35" s="11">
        <f>'[1]Pct blk canopy_topo'!E37-'[1]Pct blk topo'!E37</f>
        <v>0.6749870330961405</v>
      </c>
      <c r="F35" s="11">
        <f>'[1]Pct blk canopy_topo'!F37-'[1]Pct blk topo'!F37</f>
        <v>0.7309886853043625</v>
      </c>
      <c r="G35" s="11">
        <f>'[1]Pct blk canopy_topo'!G37-'[1]Pct blk topo'!G37</f>
        <v>0.759102100738485</v>
      </c>
      <c r="H35" s="11">
        <f>'[1]Pct blk canopy_topo'!H37-'[1]Pct blk topo'!H37</f>
        <v>0.7652938544220139</v>
      </c>
      <c r="I35" s="11">
        <f>'[1]Pct blk canopy_topo'!I37-'[1]Pct blk topo'!I37</f>
        <v>0.7518306509738493</v>
      </c>
      <c r="J35" s="11">
        <f>'[1]Pct blk canopy_topo'!J37-'[1]Pct blk topo'!J37</f>
        <v>0.6762459636791326</v>
      </c>
      <c r="K35" s="11">
        <f>'[1]Pct blk canopy_topo'!K37-'[1]Pct blk topo'!K37</f>
        <v>0.7074369677356035</v>
      </c>
      <c r="L35" s="11">
        <f>'[1]Pct blk canopy_topo'!L37-'[1]Pct blk topo'!L37</f>
        <v>0.4868682094315959</v>
      </c>
      <c r="M35" s="11">
        <f>'[1]Pct blk canopy_topo'!M37-'[1]Pct blk topo'!M37</f>
        <v>0.3707616142835587</v>
      </c>
    </row>
    <row r="36" spans="1:13" ht="11.25">
      <c r="A36" s="10" t="s">
        <v>33</v>
      </c>
      <c r="B36" s="11">
        <f>'[1]Pct blk canopy_topo'!B38-'[1]Pct blk topo'!B38</f>
        <v>0.5335857043510699</v>
      </c>
      <c r="C36" s="11">
        <f>'[1]Pct blk canopy_topo'!C38-'[1]Pct blk topo'!C38</f>
        <v>0.719842641148242</v>
      </c>
      <c r="D36" s="11">
        <f>'[1]Pct blk canopy_topo'!D38-'[1]Pct blk topo'!D38</f>
        <v>0.7555575812894914</v>
      </c>
      <c r="E36" s="11">
        <f>'[1]Pct blk canopy_topo'!E38-'[1]Pct blk topo'!E38</f>
        <v>0.7564712349260021</v>
      </c>
      <c r="F36" s="11">
        <f>'[1]Pct blk canopy_topo'!F38-'[1]Pct blk topo'!F38</f>
        <v>0.7234009350014585</v>
      </c>
      <c r="G36" s="11">
        <f>'[1]Pct blk canopy_topo'!G38-'[1]Pct blk topo'!G38</f>
        <v>0.7492521062370239</v>
      </c>
      <c r="H36" s="11">
        <f>'[1]Pct blk canopy_topo'!H38-'[1]Pct blk topo'!H38</f>
        <v>0.7545296641064717</v>
      </c>
      <c r="I36" s="11">
        <f>'[1]Pct blk canopy_topo'!I38-'[1]Pct blk topo'!I38</f>
        <v>0.7384146285248131</v>
      </c>
      <c r="J36" s="11">
        <f>'[1]Pct blk canopy_topo'!J38-'[1]Pct blk topo'!J38</f>
        <v>0.7660050287251804</v>
      </c>
      <c r="K36" s="11">
        <f>'[1]Pct blk canopy_topo'!K38-'[1]Pct blk topo'!K38</f>
        <v>0.7489376993502276</v>
      </c>
      <c r="L36" s="11">
        <f>'[1]Pct blk canopy_topo'!L38-'[1]Pct blk topo'!L38</f>
        <v>0.6859117452987854</v>
      </c>
      <c r="M36" s="11">
        <f>'[1]Pct blk canopy_topo'!M38-'[1]Pct blk topo'!M38</f>
        <v>0.5565311142222766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tabSelected="1" workbookViewId="0" topLeftCell="A1">
      <selection activeCell="A3" sqref="A3:O36"/>
    </sheetView>
  </sheetViews>
  <sheetFormatPr defaultColWidth="9.140625" defaultRowHeight="12.75"/>
  <cols>
    <col min="1" max="1" width="11.57421875" style="6" customWidth="1"/>
    <col min="2" max="2" width="9.57421875" style="20" customWidth="1"/>
    <col min="3" max="3" width="11.28125" style="20" customWidth="1"/>
    <col min="4" max="16384" width="9.140625" style="5" customWidth="1"/>
  </cols>
  <sheetData>
    <row r="1" spans="1:3" s="2" customFormat="1" ht="15.75">
      <c r="A1" s="1" t="s">
        <v>38</v>
      </c>
      <c r="B1" s="19"/>
      <c r="C1" s="19"/>
    </row>
    <row r="2" spans="1:4" s="4" customFormat="1" ht="11.25">
      <c r="A2" s="6" t="s">
        <v>0</v>
      </c>
      <c r="B2" s="20"/>
      <c r="C2" s="20"/>
      <c r="D2" s="4" t="s">
        <v>41</v>
      </c>
    </row>
    <row r="3" spans="1:15" s="4" customFormat="1" ht="13.5">
      <c r="A3" s="21"/>
      <c r="B3" s="22" t="s">
        <v>198</v>
      </c>
      <c r="C3" s="22" t="s">
        <v>199</v>
      </c>
      <c r="D3" s="21" t="s">
        <v>186</v>
      </c>
      <c r="E3" s="21" t="s">
        <v>187</v>
      </c>
      <c r="F3" s="21" t="s">
        <v>188</v>
      </c>
      <c r="G3" s="21" t="s">
        <v>189</v>
      </c>
      <c r="H3" s="21" t="s">
        <v>190</v>
      </c>
      <c r="I3" s="21" t="s">
        <v>191</v>
      </c>
      <c r="J3" s="21" t="s">
        <v>192</v>
      </c>
      <c r="K3" s="21" t="s">
        <v>193</v>
      </c>
      <c r="L3" s="21" t="s">
        <v>194</v>
      </c>
      <c r="M3" s="21" t="s">
        <v>195</v>
      </c>
      <c r="N3" s="21" t="s">
        <v>196</v>
      </c>
      <c r="O3" s="21" t="s">
        <v>197</v>
      </c>
    </row>
    <row r="4" spans="1:15" ht="13.5">
      <c r="A4" s="21" t="s">
        <v>1</v>
      </c>
      <c r="B4" s="22">
        <v>0</v>
      </c>
      <c r="C4" s="22" t="s">
        <v>200</v>
      </c>
      <c r="D4" s="23">
        <v>2.89</v>
      </c>
      <c r="E4" s="23">
        <v>5.5</v>
      </c>
      <c r="F4" s="23">
        <v>9.8</v>
      </c>
      <c r="G4" s="23">
        <v>14.88</v>
      </c>
      <c r="H4" s="23">
        <v>17.94</v>
      </c>
      <c r="I4" s="23">
        <v>21.62</v>
      </c>
      <c r="J4" s="23">
        <v>23.12</v>
      </c>
      <c r="K4" s="23">
        <v>20.73</v>
      </c>
      <c r="L4" s="23">
        <v>15.21</v>
      </c>
      <c r="M4" s="23">
        <v>8.19</v>
      </c>
      <c r="N4" s="23">
        <v>3.58</v>
      </c>
      <c r="O4" s="23">
        <v>2.56</v>
      </c>
    </row>
    <row r="5" spans="1:15" ht="13.5">
      <c r="A5" s="21" t="s">
        <v>2</v>
      </c>
      <c r="B5" s="22">
        <v>5</v>
      </c>
      <c r="C5" s="22">
        <v>355</v>
      </c>
      <c r="D5" s="23">
        <v>2.55</v>
      </c>
      <c r="E5" s="23">
        <v>4.76</v>
      </c>
      <c r="F5" s="23">
        <v>8.27</v>
      </c>
      <c r="G5" s="23">
        <v>12.9</v>
      </c>
      <c r="H5" s="23">
        <v>16.18</v>
      </c>
      <c r="I5" s="23">
        <v>19.68</v>
      </c>
      <c r="J5" s="23">
        <v>20.66</v>
      </c>
      <c r="K5" s="23">
        <v>17.63</v>
      </c>
      <c r="L5" s="23">
        <v>12.05</v>
      </c>
      <c r="M5" s="23">
        <v>6.53</v>
      </c>
      <c r="N5" s="23">
        <v>3.18</v>
      </c>
      <c r="O5" s="23">
        <v>2.04</v>
      </c>
    </row>
    <row r="6" spans="1:15" ht="13.5">
      <c r="A6" s="21" t="s">
        <v>3</v>
      </c>
      <c r="B6" s="22">
        <v>12</v>
      </c>
      <c r="C6" s="22">
        <v>260</v>
      </c>
      <c r="D6" s="23">
        <v>3.14</v>
      </c>
      <c r="E6" s="23">
        <v>5.66</v>
      </c>
      <c r="F6" s="23">
        <v>9.57</v>
      </c>
      <c r="G6" s="23">
        <v>14.37</v>
      </c>
      <c r="H6" s="23">
        <v>17.56</v>
      </c>
      <c r="I6" s="23">
        <v>21.18</v>
      </c>
      <c r="J6" s="23">
        <v>22.78</v>
      </c>
      <c r="K6" s="23">
        <v>20.47</v>
      </c>
      <c r="L6" s="23">
        <v>15.09</v>
      </c>
      <c r="M6" s="23">
        <v>8.17</v>
      </c>
      <c r="N6" s="23">
        <v>3.89</v>
      </c>
      <c r="O6" s="23">
        <v>2.74</v>
      </c>
    </row>
    <row r="7" spans="1:15" ht="13.5">
      <c r="A7" s="21" t="s">
        <v>4</v>
      </c>
      <c r="B7" s="22">
        <v>13</v>
      </c>
      <c r="C7" s="22">
        <v>180</v>
      </c>
      <c r="D7" s="23">
        <v>3.66</v>
      </c>
      <c r="E7" s="23">
        <v>6.64</v>
      </c>
      <c r="F7" s="23">
        <v>11</v>
      </c>
      <c r="G7" s="23">
        <v>16.1</v>
      </c>
      <c r="H7" s="23">
        <v>18.88</v>
      </c>
      <c r="I7" s="23">
        <v>22.45</v>
      </c>
      <c r="J7" s="23">
        <v>24.25</v>
      </c>
      <c r="K7" s="23">
        <v>22.6</v>
      </c>
      <c r="L7" s="23">
        <v>17.69</v>
      </c>
      <c r="M7" s="23">
        <v>9.81</v>
      </c>
      <c r="N7" s="23">
        <v>4.57</v>
      </c>
      <c r="O7" s="23">
        <v>3.2</v>
      </c>
    </row>
    <row r="8" spans="1:15" ht="13.5">
      <c r="A8" s="21" t="s">
        <v>5</v>
      </c>
      <c r="B8" s="22">
        <v>13</v>
      </c>
      <c r="C8" s="22">
        <v>72</v>
      </c>
      <c r="D8" s="23">
        <v>3.52</v>
      </c>
      <c r="E8" s="23">
        <v>6.21</v>
      </c>
      <c r="F8" s="23">
        <v>10.35</v>
      </c>
      <c r="G8" s="23">
        <v>15.47</v>
      </c>
      <c r="H8" s="23">
        <v>18.69</v>
      </c>
      <c r="I8" s="23">
        <v>22.45</v>
      </c>
      <c r="J8" s="23">
        <v>23.97</v>
      </c>
      <c r="K8" s="23">
        <v>21.37</v>
      </c>
      <c r="L8" s="23">
        <v>15.84</v>
      </c>
      <c r="M8" s="23">
        <v>8.74</v>
      </c>
      <c r="N8" s="23">
        <v>4.27</v>
      </c>
      <c r="O8" s="23">
        <v>3.01</v>
      </c>
    </row>
    <row r="9" spans="1:15" ht="13.5">
      <c r="A9" s="21" t="s">
        <v>6</v>
      </c>
      <c r="B9" s="22">
        <v>15</v>
      </c>
      <c r="C9" s="22">
        <v>240</v>
      </c>
      <c r="D9" s="23">
        <v>3.41</v>
      </c>
      <c r="E9" s="23">
        <v>6.25</v>
      </c>
      <c r="F9" s="23">
        <v>10.4</v>
      </c>
      <c r="G9" s="23">
        <v>15.32</v>
      </c>
      <c r="H9" s="23">
        <v>18.05</v>
      </c>
      <c r="I9" s="23">
        <v>21.5</v>
      </c>
      <c r="J9" s="23">
        <v>23.39</v>
      </c>
      <c r="K9" s="23">
        <v>21.75</v>
      </c>
      <c r="L9" s="23">
        <v>16.84</v>
      </c>
      <c r="M9" s="23">
        <v>9.21</v>
      </c>
      <c r="N9" s="23">
        <v>4.26</v>
      </c>
      <c r="O9" s="23">
        <v>2.97</v>
      </c>
    </row>
    <row r="10" spans="1:15" ht="13.5">
      <c r="A10" s="21" t="s">
        <v>7</v>
      </c>
      <c r="B10" s="22">
        <v>41</v>
      </c>
      <c r="C10" s="22">
        <v>200</v>
      </c>
      <c r="D10" s="23">
        <v>2.38</v>
      </c>
      <c r="E10" s="23">
        <v>4.38</v>
      </c>
      <c r="F10" s="23">
        <v>7.65</v>
      </c>
      <c r="G10" s="23">
        <v>11.53</v>
      </c>
      <c r="H10" s="23">
        <v>13.96</v>
      </c>
      <c r="I10" s="23">
        <v>17.02</v>
      </c>
      <c r="J10" s="23">
        <v>18.44</v>
      </c>
      <c r="K10" s="23">
        <v>16.79</v>
      </c>
      <c r="L10" s="23">
        <v>12.45</v>
      </c>
      <c r="M10" s="23">
        <v>6.56</v>
      </c>
      <c r="N10" s="23">
        <v>2.94</v>
      </c>
      <c r="O10" s="23">
        <v>2.02</v>
      </c>
    </row>
    <row r="11" spans="1:15" ht="13.5">
      <c r="A11" s="21" t="s">
        <v>8</v>
      </c>
      <c r="B11" s="22">
        <v>22</v>
      </c>
      <c r="C11" s="22">
        <v>285</v>
      </c>
      <c r="D11" s="23">
        <v>2.59</v>
      </c>
      <c r="E11" s="23">
        <v>5.15</v>
      </c>
      <c r="F11" s="23">
        <v>8.82</v>
      </c>
      <c r="G11" s="23">
        <v>13.39</v>
      </c>
      <c r="H11" s="23">
        <v>16.64</v>
      </c>
      <c r="I11" s="23">
        <v>20.04</v>
      </c>
      <c r="J11" s="23">
        <v>21.28</v>
      </c>
      <c r="K11" s="23">
        <v>18.74</v>
      </c>
      <c r="L11" s="23">
        <v>13.57</v>
      </c>
      <c r="M11" s="23">
        <v>7.33</v>
      </c>
      <c r="N11" s="23">
        <v>3.31</v>
      </c>
      <c r="O11" s="23">
        <v>2.15</v>
      </c>
    </row>
    <row r="12" spans="1:15" ht="13.5">
      <c r="A12" s="21" t="s">
        <v>9</v>
      </c>
      <c r="B12" s="22">
        <v>5</v>
      </c>
      <c r="C12" s="22">
        <v>315</v>
      </c>
      <c r="D12" s="23">
        <v>3.47</v>
      </c>
      <c r="E12" s="23">
        <v>6.15</v>
      </c>
      <c r="F12" s="23">
        <v>10.25</v>
      </c>
      <c r="G12" s="23">
        <v>15.3</v>
      </c>
      <c r="H12" s="23">
        <v>18.74</v>
      </c>
      <c r="I12" s="23">
        <v>22.48</v>
      </c>
      <c r="J12" s="23">
        <v>23.91</v>
      </c>
      <c r="K12" s="23">
        <v>21.21</v>
      </c>
      <c r="L12" s="23">
        <v>15.68</v>
      </c>
      <c r="M12" s="23">
        <v>8.66</v>
      </c>
      <c r="N12" s="23">
        <v>4.21</v>
      </c>
      <c r="O12" s="23">
        <v>2.96</v>
      </c>
    </row>
    <row r="13" spans="1:15" ht="13.5">
      <c r="A13" s="21" t="s">
        <v>10</v>
      </c>
      <c r="B13" s="22">
        <v>27</v>
      </c>
      <c r="C13" s="22">
        <v>270</v>
      </c>
      <c r="D13" s="23">
        <v>2.74</v>
      </c>
      <c r="E13" s="23">
        <v>5.07</v>
      </c>
      <c r="F13" s="23">
        <v>8.8</v>
      </c>
      <c r="G13" s="23">
        <v>13.46</v>
      </c>
      <c r="H13" s="23">
        <v>16.42</v>
      </c>
      <c r="I13" s="23">
        <v>20.03</v>
      </c>
      <c r="J13" s="23">
        <v>21.32</v>
      </c>
      <c r="K13" s="23">
        <v>18.97</v>
      </c>
      <c r="L13" s="23">
        <v>13.65</v>
      </c>
      <c r="M13" s="23">
        <v>7.25</v>
      </c>
      <c r="N13" s="23">
        <v>3.5</v>
      </c>
      <c r="O13" s="23">
        <v>2.35</v>
      </c>
    </row>
    <row r="14" spans="1:15" ht="13.5">
      <c r="A14" s="21" t="s">
        <v>11</v>
      </c>
      <c r="B14" s="22">
        <v>12</v>
      </c>
      <c r="C14" s="22">
        <v>10</v>
      </c>
      <c r="D14" s="23">
        <v>3.31</v>
      </c>
      <c r="E14" s="23">
        <v>6.37</v>
      </c>
      <c r="F14" s="23">
        <v>10.7</v>
      </c>
      <c r="G14" s="23">
        <v>15.99</v>
      </c>
      <c r="H14" s="23">
        <v>19.36</v>
      </c>
      <c r="I14" s="23">
        <v>23.14</v>
      </c>
      <c r="J14" s="23">
        <v>24.6</v>
      </c>
      <c r="K14" s="23">
        <v>21.95</v>
      </c>
      <c r="L14" s="23">
        <v>16.22</v>
      </c>
      <c r="M14" s="23">
        <v>8.97</v>
      </c>
      <c r="N14" s="23">
        <v>4.25</v>
      </c>
      <c r="O14" s="23">
        <v>2.61</v>
      </c>
    </row>
    <row r="15" spans="1:15" ht="13.5">
      <c r="A15" s="21" t="s">
        <v>12</v>
      </c>
      <c r="B15" s="22">
        <v>19</v>
      </c>
      <c r="C15" s="22">
        <v>1</v>
      </c>
      <c r="D15" s="23">
        <v>2.11</v>
      </c>
      <c r="E15" s="23">
        <v>4.12</v>
      </c>
      <c r="F15" s="23">
        <v>7.32</v>
      </c>
      <c r="G15" s="23">
        <v>11.5</v>
      </c>
      <c r="H15" s="23">
        <v>14.69</v>
      </c>
      <c r="I15" s="23">
        <v>17.88</v>
      </c>
      <c r="J15" s="23">
        <v>18.69</v>
      </c>
      <c r="K15" s="23">
        <v>15.74</v>
      </c>
      <c r="L15" s="23">
        <v>10.56</v>
      </c>
      <c r="M15" s="23">
        <v>5.63</v>
      </c>
      <c r="N15" s="23">
        <v>2.57</v>
      </c>
      <c r="O15" s="23">
        <v>1.87</v>
      </c>
    </row>
    <row r="16" spans="1:15" ht="13.5">
      <c r="A16" s="21" t="s">
        <v>13</v>
      </c>
      <c r="B16" s="22">
        <v>6</v>
      </c>
      <c r="C16" s="22">
        <v>170</v>
      </c>
      <c r="D16" s="23">
        <v>3.69</v>
      </c>
      <c r="E16" s="23">
        <v>6.71</v>
      </c>
      <c r="F16" s="23">
        <v>11.02</v>
      </c>
      <c r="G16" s="23">
        <v>16.28</v>
      </c>
      <c r="H16" s="23">
        <v>19.35</v>
      </c>
      <c r="I16" s="23">
        <v>23.04</v>
      </c>
      <c r="J16" s="23">
        <v>24.7</v>
      </c>
      <c r="K16" s="23">
        <v>22.61</v>
      </c>
      <c r="L16" s="23">
        <v>17.29</v>
      </c>
      <c r="M16" s="23">
        <v>9.67</v>
      </c>
      <c r="N16" s="23">
        <v>4.51</v>
      </c>
      <c r="O16" s="23">
        <v>3.15</v>
      </c>
    </row>
    <row r="17" spans="1:15" ht="13.5">
      <c r="A17" s="21" t="s">
        <v>14</v>
      </c>
      <c r="B17" s="22">
        <v>11</v>
      </c>
      <c r="C17" s="22">
        <v>282</v>
      </c>
      <c r="D17" s="23">
        <v>2.85</v>
      </c>
      <c r="E17" s="23">
        <v>5.38</v>
      </c>
      <c r="F17" s="23">
        <v>9.48</v>
      </c>
      <c r="G17" s="23">
        <v>14.27</v>
      </c>
      <c r="H17" s="23">
        <v>17.09</v>
      </c>
      <c r="I17" s="23">
        <v>20.48</v>
      </c>
      <c r="J17" s="23">
        <v>22.26</v>
      </c>
      <c r="K17" s="23">
        <v>20.44</v>
      </c>
      <c r="L17" s="23">
        <v>15.43</v>
      </c>
      <c r="M17" s="23">
        <v>8.21</v>
      </c>
      <c r="N17" s="23">
        <v>3.57</v>
      </c>
      <c r="O17" s="23">
        <v>2.49</v>
      </c>
    </row>
    <row r="18" spans="1:15" ht="13.5">
      <c r="A18" s="21" t="s">
        <v>15</v>
      </c>
      <c r="B18" s="22">
        <v>33</v>
      </c>
      <c r="C18" s="22">
        <v>350</v>
      </c>
      <c r="D18" s="23">
        <v>0.83</v>
      </c>
      <c r="E18" s="23">
        <v>2.47</v>
      </c>
      <c r="F18" s="23">
        <v>5.09</v>
      </c>
      <c r="G18" s="23">
        <v>8.76</v>
      </c>
      <c r="H18" s="23">
        <v>11.46</v>
      </c>
      <c r="I18" s="23">
        <v>14.49</v>
      </c>
      <c r="J18" s="23">
        <v>15.23</v>
      </c>
      <c r="K18" s="23">
        <v>12.42</v>
      </c>
      <c r="L18" s="23">
        <v>7.82</v>
      </c>
      <c r="M18" s="23">
        <v>3.64</v>
      </c>
      <c r="N18" s="23">
        <v>1.17</v>
      </c>
      <c r="O18" s="23">
        <v>0.76</v>
      </c>
    </row>
    <row r="19" spans="1:15" ht="13.5">
      <c r="A19" s="21" t="s">
        <v>16</v>
      </c>
      <c r="B19" s="22">
        <v>29</v>
      </c>
      <c r="C19" s="22">
        <v>202</v>
      </c>
      <c r="D19" s="23">
        <v>2.14</v>
      </c>
      <c r="E19" s="23">
        <v>4.86</v>
      </c>
      <c r="F19" s="23">
        <v>8.47</v>
      </c>
      <c r="G19" s="23">
        <v>12.91</v>
      </c>
      <c r="H19" s="23">
        <v>15.39</v>
      </c>
      <c r="I19" s="23">
        <v>18.51</v>
      </c>
      <c r="J19" s="23">
        <v>20.29</v>
      </c>
      <c r="K19" s="23">
        <v>18.65</v>
      </c>
      <c r="L19" s="23">
        <v>14.04</v>
      </c>
      <c r="M19" s="23">
        <v>7.23</v>
      </c>
      <c r="N19" s="23">
        <v>2.73</v>
      </c>
      <c r="O19" s="23">
        <v>1.56</v>
      </c>
    </row>
    <row r="20" spans="1:15" ht="13.5">
      <c r="A20" s="21" t="s">
        <v>17</v>
      </c>
      <c r="B20" s="22">
        <v>14</v>
      </c>
      <c r="C20" s="22">
        <v>315</v>
      </c>
      <c r="D20" s="23">
        <v>2.95</v>
      </c>
      <c r="E20" s="23">
        <v>5.32</v>
      </c>
      <c r="F20" s="23">
        <v>8.97</v>
      </c>
      <c r="G20" s="23">
        <v>13.97</v>
      </c>
      <c r="H20" s="23">
        <v>17.42</v>
      </c>
      <c r="I20" s="23">
        <v>21.01</v>
      </c>
      <c r="J20" s="23">
        <v>22.17</v>
      </c>
      <c r="K20" s="23">
        <v>19.09</v>
      </c>
      <c r="L20" s="23">
        <v>13.35</v>
      </c>
      <c r="M20" s="23">
        <v>7.25</v>
      </c>
      <c r="N20" s="23">
        <v>3.59</v>
      </c>
      <c r="O20" s="23">
        <v>2.48</v>
      </c>
    </row>
    <row r="21" spans="1:15" ht="13.5">
      <c r="A21" s="21" t="s">
        <v>18</v>
      </c>
      <c r="B21" s="22">
        <v>34</v>
      </c>
      <c r="C21" s="22">
        <v>180</v>
      </c>
      <c r="D21" s="23">
        <v>3.31</v>
      </c>
      <c r="E21" s="23">
        <v>6.17</v>
      </c>
      <c r="F21" s="23">
        <v>10.32</v>
      </c>
      <c r="G21" s="23">
        <v>14.97</v>
      </c>
      <c r="H21" s="23">
        <v>17.4</v>
      </c>
      <c r="I21" s="23">
        <v>20.6</v>
      </c>
      <c r="J21" s="23">
        <v>22.42</v>
      </c>
      <c r="K21" s="23">
        <v>21.32</v>
      </c>
      <c r="L21" s="23">
        <v>16.92</v>
      </c>
      <c r="M21" s="23">
        <v>9.35</v>
      </c>
      <c r="N21" s="23">
        <v>4.16</v>
      </c>
      <c r="O21" s="23">
        <v>2.91</v>
      </c>
    </row>
    <row r="22" spans="1:15" ht="13.5">
      <c r="A22" s="21" t="s">
        <v>19</v>
      </c>
      <c r="B22" s="22">
        <v>20</v>
      </c>
      <c r="C22" s="22">
        <v>180</v>
      </c>
      <c r="D22" s="23">
        <v>3.49</v>
      </c>
      <c r="E22" s="23">
        <v>6.42</v>
      </c>
      <c r="F22" s="23">
        <v>10.68</v>
      </c>
      <c r="G22" s="23">
        <v>15.56</v>
      </c>
      <c r="H22" s="23">
        <v>18.17</v>
      </c>
      <c r="I22" s="23">
        <v>21.56</v>
      </c>
      <c r="J22" s="23">
        <v>23.42</v>
      </c>
      <c r="K22" s="23">
        <v>22.04</v>
      </c>
      <c r="L22" s="23">
        <v>17.35</v>
      </c>
      <c r="M22" s="23">
        <v>9.56</v>
      </c>
      <c r="N22" s="23">
        <v>4.38</v>
      </c>
      <c r="O22" s="23">
        <v>3.06</v>
      </c>
    </row>
    <row r="23" spans="1:15" ht="13.5">
      <c r="A23" s="21" t="s">
        <v>20</v>
      </c>
      <c r="B23" s="22">
        <v>15</v>
      </c>
      <c r="C23" s="22">
        <v>170</v>
      </c>
      <c r="D23" s="23">
        <v>3.56</v>
      </c>
      <c r="E23" s="23">
        <v>6.4</v>
      </c>
      <c r="F23" s="23">
        <v>10.7</v>
      </c>
      <c r="G23" s="23">
        <v>15.71</v>
      </c>
      <c r="H23" s="23">
        <v>18.49</v>
      </c>
      <c r="I23" s="23">
        <v>21.96</v>
      </c>
      <c r="J23" s="23">
        <v>23.79</v>
      </c>
      <c r="K23" s="23">
        <v>22.19</v>
      </c>
      <c r="L23" s="23">
        <v>17.24</v>
      </c>
      <c r="M23" s="23">
        <v>9.54</v>
      </c>
      <c r="N23" s="23">
        <v>4.39</v>
      </c>
      <c r="O23" s="23">
        <v>3.09</v>
      </c>
    </row>
    <row r="24" spans="1:15" ht="13.5">
      <c r="A24" s="21" t="s">
        <v>21</v>
      </c>
      <c r="B24" s="22">
        <v>28</v>
      </c>
      <c r="C24" s="22">
        <v>215</v>
      </c>
      <c r="D24" s="23">
        <v>2.79</v>
      </c>
      <c r="E24" s="23">
        <v>5.18</v>
      </c>
      <c r="F24" s="23">
        <v>8.85</v>
      </c>
      <c r="G24" s="23">
        <v>13.18</v>
      </c>
      <c r="H24" s="23">
        <v>15.52</v>
      </c>
      <c r="I24" s="23">
        <v>18.63</v>
      </c>
      <c r="J24" s="23">
        <v>20.32</v>
      </c>
      <c r="K24" s="23">
        <v>19.02</v>
      </c>
      <c r="L24" s="23">
        <v>14.68</v>
      </c>
      <c r="M24" s="23">
        <v>7.86</v>
      </c>
      <c r="N24" s="23">
        <v>3.42</v>
      </c>
      <c r="O24" s="23">
        <v>2.43</v>
      </c>
    </row>
    <row r="25" spans="1:15" ht="13.5">
      <c r="A25" s="21" t="s">
        <v>22</v>
      </c>
      <c r="B25" s="22">
        <v>37</v>
      </c>
      <c r="C25" s="22">
        <v>315</v>
      </c>
      <c r="D25" s="23">
        <v>1.71</v>
      </c>
      <c r="E25" s="23">
        <v>3.2</v>
      </c>
      <c r="F25" s="23">
        <v>5.62</v>
      </c>
      <c r="G25" s="23">
        <v>8.94</v>
      </c>
      <c r="H25" s="23">
        <v>11.61</v>
      </c>
      <c r="I25" s="23">
        <v>14.32</v>
      </c>
      <c r="J25" s="23">
        <v>15.3</v>
      </c>
      <c r="K25" s="23">
        <v>13.01</v>
      </c>
      <c r="L25" s="23">
        <v>8.75</v>
      </c>
      <c r="M25" s="23">
        <v>4.44</v>
      </c>
      <c r="N25" s="23">
        <v>1.87</v>
      </c>
      <c r="O25" s="23">
        <v>1.44</v>
      </c>
    </row>
    <row r="26" spans="1:15" ht="13.5">
      <c r="A26" s="21" t="s">
        <v>23</v>
      </c>
      <c r="B26" s="22">
        <v>1</v>
      </c>
      <c r="C26" s="22">
        <v>230</v>
      </c>
      <c r="D26" s="23">
        <v>2.89</v>
      </c>
      <c r="E26" s="23">
        <v>5.29</v>
      </c>
      <c r="F26" s="23">
        <v>9.35</v>
      </c>
      <c r="G26" s="23">
        <v>14.5</v>
      </c>
      <c r="H26" s="23">
        <v>17.77</v>
      </c>
      <c r="I26" s="23">
        <v>21.03</v>
      </c>
      <c r="J26" s="23">
        <v>22.85</v>
      </c>
      <c r="K26" s="23">
        <v>20.44</v>
      </c>
      <c r="L26" s="23">
        <v>14.69</v>
      </c>
      <c r="M26" s="23">
        <v>7.92</v>
      </c>
      <c r="N26" s="23">
        <v>3.47</v>
      </c>
      <c r="O26" s="23">
        <v>2.38</v>
      </c>
    </row>
    <row r="27" spans="1:15" ht="13.5">
      <c r="A27" s="21" t="s">
        <v>24</v>
      </c>
      <c r="B27" s="22">
        <v>7</v>
      </c>
      <c r="C27" s="22">
        <v>350</v>
      </c>
      <c r="D27" s="23">
        <v>2.38</v>
      </c>
      <c r="E27" s="23">
        <v>4.93</v>
      </c>
      <c r="F27" s="23">
        <v>8.91</v>
      </c>
      <c r="G27" s="23">
        <v>13.99</v>
      </c>
      <c r="H27" s="23">
        <v>17.35</v>
      </c>
      <c r="I27" s="23">
        <v>21.12</v>
      </c>
      <c r="J27" s="23">
        <v>22.52</v>
      </c>
      <c r="K27" s="23">
        <v>19.74</v>
      </c>
      <c r="L27" s="23">
        <v>14.03</v>
      </c>
      <c r="M27" s="23">
        <v>7.13</v>
      </c>
      <c r="N27" s="23">
        <v>3.31</v>
      </c>
      <c r="O27" s="23">
        <v>1.85</v>
      </c>
    </row>
    <row r="28" spans="1:15" ht="13.5">
      <c r="A28" s="21" t="s">
        <v>25</v>
      </c>
      <c r="B28" s="22">
        <v>13</v>
      </c>
      <c r="C28" s="22">
        <v>340</v>
      </c>
      <c r="D28" s="23">
        <v>1.37</v>
      </c>
      <c r="E28" s="23">
        <v>4.28</v>
      </c>
      <c r="F28" s="23">
        <v>8.19</v>
      </c>
      <c r="G28" s="23">
        <v>12.98</v>
      </c>
      <c r="H28" s="23">
        <v>16.02</v>
      </c>
      <c r="I28" s="23">
        <v>19.45</v>
      </c>
      <c r="J28" s="23">
        <v>20.85</v>
      </c>
      <c r="K28" s="23">
        <v>18.32</v>
      </c>
      <c r="L28" s="23">
        <v>12.62</v>
      </c>
      <c r="M28" s="23">
        <v>6.23</v>
      </c>
      <c r="N28" s="23">
        <v>1.84</v>
      </c>
      <c r="O28" s="23">
        <v>1.28</v>
      </c>
    </row>
    <row r="29" spans="1:15" ht="13.5">
      <c r="A29" s="21" t="s">
        <v>26</v>
      </c>
      <c r="B29" s="22">
        <v>13</v>
      </c>
      <c r="C29" s="22">
        <v>60</v>
      </c>
      <c r="D29" s="23">
        <v>2.85</v>
      </c>
      <c r="E29" s="23">
        <v>5.21</v>
      </c>
      <c r="F29" s="23">
        <v>8.92</v>
      </c>
      <c r="G29" s="23">
        <v>13.71</v>
      </c>
      <c r="H29" s="23">
        <v>17.12</v>
      </c>
      <c r="I29" s="23">
        <v>20.68</v>
      </c>
      <c r="J29" s="23">
        <v>21.84</v>
      </c>
      <c r="K29" s="23">
        <v>18.79</v>
      </c>
      <c r="L29" s="23">
        <v>13.28</v>
      </c>
      <c r="M29" s="23">
        <v>7.24</v>
      </c>
      <c r="N29" s="23">
        <v>3.5</v>
      </c>
      <c r="O29" s="23">
        <v>2.46</v>
      </c>
    </row>
    <row r="30" spans="1:15" ht="13.5">
      <c r="A30" s="21" t="s">
        <v>27</v>
      </c>
      <c r="B30" s="22">
        <v>25</v>
      </c>
      <c r="C30" s="22">
        <v>135</v>
      </c>
      <c r="D30" s="23">
        <v>3.17</v>
      </c>
      <c r="E30" s="23">
        <v>5.8</v>
      </c>
      <c r="F30" s="23">
        <v>9.79</v>
      </c>
      <c r="G30" s="23">
        <v>14.44</v>
      </c>
      <c r="H30" s="23">
        <v>17.24</v>
      </c>
      <c r="I30" s="23">
        <v>20.54</v>
      </c>
      <c r="J30" s="23">
        <v>22.27</v>
      </c>
      <c r="K30" s="23">
        <v>20.65</v>
      </c>
      <c r="L30" s="23">
        <v>15.69</v>
      </c>
      <c r="M30" s="23">
        <v>8.61</v>
      </c>
      <c r="N30" s="23">
        <v>3.97</v>
      </c>
      <c r="O30" s="23">
        <v>2.8</v>
      </c>
    </row>
    <row r="31" spans="1:15" ht="13.5">
      <c r="A31" s="21" t="s">
        <v>28</v>
      </c>
      <c r="B31" s="22">
        <v>12</v>
      </c>
      <c r="C31" s="22">
        <v>190</v>
      </c>
      <c r="D31" s="23">
        <v>3.87</v>
      </c>
      <c r="E31" s="23">
        <v>6.85</v>
      </c>
      <c r="F31" s="23">
        <v>11.32</v>
      </c>
      <c r="G31" s="23">
        <v>16.56</v>
      </c>
      <c r="H31" s="23">
        <v>19.53</v>
      </c>
      <c r="I31" s="23">
        <v>23.21</v>
      </c>
      <c r="J31" s="23">
        <v>24.97</v>
      </c>
      <c r="K31" s="23">
        <v>23.03</v>
      </c>
      <c r="L31" s="23">
        <v>17.81</v>
      </c>
      <c r="M31" s="23">
        <v>9.93</v>
      </c>
      <c r="N31" s="23">
        <v>4.71</v>
      </c>
      <c r="O31" s="23">
        <v>3.29</v>
      </c>
    </row>
    <row r="32" spans="1:15" ht="13.5">
      <c r="A32" s="21" t="s">
        <v>29</v>
      </c>
      <c r="B32" s="22">
        <v>17</v>
      </c>
      <c r="C32" s="22">
        <v>90</v>
      </c>
      <c r="D32" s="23">
        <v>3.17</v>
      </c>
      <c r="E32" s="23">
        <v>5.73</v>
      </c>
      <c r="F32" s="23">
        <v>9.74</v>
      </c>
      <c r="G32" s="23">
        <v>14.79</v>
      </c>
      <c r="H32" s="23">
        <v>18.1</v>
      </c>
      <c r="I32" s="23">
        <v>21.79</v>
      </c>
      <c r="J32" s="23">
        <v>23.2</v>
      </c>
      <c r="K32" s="23">
        <v>20.41</v>
      </c>
      <c r="L32" s="23">
        <v>14.74</v>
      </c>
      <c r="M32" s="23">
        <v>8.12</v>
      </c>
      <c r="N32" s="23">
        <v>3.91</v>
      </c>
      <c r="O32" s="23">
        <v>2.27</v>
      </c>
    </row>
    <row r="33" spans="1:15" ht="13.5">
      <c r="A33" s="21" t="s">
        <v>30</v>
      </c>
      <c r="B33" s="22">
        <v>0</v>
      </c>
      <c r="C33" s="22" t="s">
        <v>200</v>
      </c>
      <c r="D33" s="23">
        <v>3.26</v>
      </c>
      <c r="E33" s="23">
        <v>6.01</v>
      </c>
      <c r="F33" s="23">
        <v>10.32</v>
      </c>
      <c r="G33" s="23">
        <v>15.64</v>
      </c>
      <c r="H33" s="23">
        <v>18.85</v>
      </c>
      <c r="I33" s="23">
        <v>22.52</v>
      </c>
      <c r="J33" s="23">
        <v>24.18</v>
      </c>
      <c r="K33" s="23">
        <v>22.03</v>
      </c>
      <c r="L33" s="23">
        <v>16.48</v>
      </c>
      <c r="M33" s="23">
        <v>8.58</v>
      </c>
      <c r="N33" s="23">
        <v>3.76</v>
      </c>
      <c r="O33" s="23">
        <v>2.91</v>
      </c>
    </row>
    <row r="34" spans="1:15" ht="13.5">
      <c r="A34" s="21" t="s">
        <v>31</v>
      </c>
      <c r="B34" s="22">
        <v>5</v>
      </c>
      <c r="C34" s="22">
        <v>315</v>
      </c>
      <c r="D34" s="23">
        <v>2.71</v>
      </c>
      <c r="E34" s="23">
        <v>5.04</v>
      </c>
      <c r="F34" s="23">
        <v>9.38</v>
      </c>
      <c r="G34" s="23">
        <v>14.59</v>
      </c>
      <c r="H34" s="23">
        <v>17.82</v>
      </c>
      <c r="I34" s="23">
        <v>21.41</v>
      </c>
      <c r="J34" s="23">
        <v>22.85</v>
      </c>
      <c r="K34" s="23">
        <v>20.44</v>
      </c>
      <c r="L34" s="23">
        <v>14.8</v>
      </c>
      <c r="M34" s="23">
        <v>7.45</v>
      </c>
      <c r="N34" s="23">
        <v>3.28</v>
      </c>
      <c r="O34" s="23">
        <v>2.35</v>
      </c>
    </row>
    <row r="35" spans="1:15" ht="13.5">
      <c r="A35" s="21" t="s">
        <v>32</v>
      </c>
      <c r="B35" s="22">
        <v>7</v>
      </c>
      <c r="C35" s="22">
        <v>330</v>
      </c>
      <c r="D35" s="23">
        <v>2.09</v>
      </c>
      <c r="E35" s="23">
        <v>5.09</v>
      </c>
      <c r="F35" s="23">
        <v>8.73</v>
      </c>
      <c r="G35" s="23">
        <v>13.64</v>
      </c>
      <c r="H35" s="23">
        <v>17</v>
      </c>
      <c r="I35" s="23">
        <v>20.81</v>
      </c>
      <c r="J35" s="23">
        <v>22.27</v>
      </c>
      <c r="K35" s="23">
        <v>19.78</v>
      </c>
      <c r="L35" s="23">
        <v>13.98</v>
      </c>
      <c r="M35" s="23">
        <v>7.51</v>
      </c>
      <c r="N35" s="23">
        <v>2.69</v>
      </c>
      <c r="O35" s="23">
        <v>1.58</v>
      </c>
    </row>
    <row r="36" spans="1:15" ht="13.5">
      <c r="A36" s="21" t="s">
        <v>33</v>
      </c>
      <c r="B36" s="22">
        <v>3</v>
      </c>
      <c r="C36" s="22">
        <v>225</v>
      </c>
      <c r="D36" s="23">
        <v>2.75</v>
      </c>
      <c r="E36" s="23">
        <v>5.97</v>
      </c>
      <c r="F36" s="23">
        <v>10.12</v>
      </c>
      <c r="G36" s="23">
        <v>15.32</v>
      </c>
      <c r="H36" s="23">
        <v>18.56</v>
      </c>
      <c r="I36" s="23">
        <v>22.28</v>
      </c>
      <c r="J36" s="23">
        <v>23.83</v>
      </c>
      <c r="K36" s="23">
        <v>21.41</v>
      </c>
      <c r="L36" s="23">
        <v>15.72</v>
      </c>
      <c r="M36" s="23">
        <v>8.5</v>
      </c>
      <c r="N36" s="23">
        <v>3.97</v>
      </c>
      <c r="O36" s="23">
        <v>2.49</v>
      </c>
    </row>
    <row r="38" spans="1:15" ht="11.25">
      <c r="A38" s="6" t="s">
        <v>34</v>
      </c>
      <c r="D38" s="5">
        <v>2.89</v>
      </c>
      <c r="E38" s="5">
        <v>5.23</v>
      </c>
      <c r="F38" s="5">
        <v>9.04</v>
      </c>
      <c r="G38" s="5">
        <v>13.96</v>
      </c>
      <c r="H38" s="5">
        <v>17.32</v>
      </c>
      <c r="I38" s="5">
        <v>20.92</v>
      </c>
      <c r="J38" s="5">
        <v>22.13</v>
      </c>
      <c r="K38" s="5">
        <v>19.24</v>
      </c>
      <c r="L38" s="5">
        <v>13.53</v>
      </c>
      <c r="M38" s="5">
        <v>7.39</v>
      </c>
      <c r="N38" s="5">
        <v>3.48</v>
      </c>
      <c r="O38" s="5">
        <v>2.36</v>
      </c>
    </row>
    <row r="40" spans="4:15" ht="11.25"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</row>
  </sheetData>
  <printOptions/>
  <pageMargins left="1" right="1.5" top="1.6" bottom="1.5" header="0.5" footer="0.5"/>
  <pageSetup fitToHeight="1" fitToWidth="1" horizontalDpi="600" verticalDpi="600" orientation="landscape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1">
      <selection activeCell="A38" sqref="A38"/>
    </sheetView>
  </sheetViews>
  <sheetFormatPr defaultColWidth="9.140625" defaultRowHeight="12.75"/>
  <cols>
    <col min="1" max="1" width="11.57421875" style="6" customWidth="1"/>
    <col min="2" max="16384" width="9.140625" style="5" customWidth="1"/>
  </cols>
  <sheetData>
    <row r="1" s="2" customFormat="1" ht="15.75">
      <c r="A1" s="1" t="s">
        <v>80</v>
      </c>
    </row>
    <row r="2" spans="1:2" s="4" customFormat="1" ht="11.25">
      <c r="A2" s="6" t="s">
        <v>0</v>
      </c>
      <c r="B2" s="4" t="s">
        <v>41</v>
      </c>
    </row>
    <row r="3" spans="1:13" s="4" customFormat="1" ht="11.25">
      <c r="A3" s="6"/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</row>
    <row r="4" spans="1:13" ht="11.25">
      <c r="A4" s="6" t="s">
        <v>1</v>
      </c>
      <c r="B4" s="12">
        <f>(1-pct_blk_canopy!B4)*tr_cld_topo_sloped!D4</f>
        <v>2.8598590545044544</v>
      </c>
      <c r="C4" s="12">
        <f>(1-pct_blk_canopy!C4)*tr_cld_topo_sloped!E4</f>
        <v>5.367589391552588</v>
      </c>
      <c r="D4" s="12">
        <f>(1-pct_blk_canopy!D4)*tr_cld_topo_sloped!F4</f>
        <v>9.31348987345176</v>
      </c>
      <c r="E4" s="12">
        <f>(1-pct_blk_canopy!E4)*tr_cld_topo_sloped!G4</f>
        <v>14.149772927463475</v>
      </c>
      <c r="F4" s="12">
        <f>(1-pct_blk_canopy!F4)*tr_cld_topo_sloped!H4</f>
        <v>17.183712615031663</v>
      </c>
      <c r="G4" s="12">
        <f>(1-pct_blk_canopy!G4)*tr_cld_topo_sloped!I4</f>
        <v>20.606079458855266</v>
      </c>
      <c r="H4" s="12">
        <f>(1-pct_blk_canopy!H4)*tr_cld_topo_sloped!J4</f>
        <v>22.058629418630883</v>
      </c>
      <c r="I4" s="12">
        <f>(1-pct_blk_canopy!I4)*tr_cld_topo_sloped!K4</f>
        <v>19.79127063475717</v>
      </c>
      <c r="J4" s="12">
        <f>(1-pct_blk_canopy!J4)*tr_cld_topo_sloped!L4</f>
        <v>14.652399337143116</v>
      </c>
      <c r="K4" s="12">
        <f>(1-pct_blk_canopy!K4)*tr_cld_topo_sloped!M4</f>
        <v>7.925332181626981</v>
      </c>
      <c r="L4" s="12">
        <f>(1-pct_blk_canopy!L4)*tr_cld_topo_sloped!N4</f>
        <v>3.5649833806418085</v>
      </c>
      <c r="M4" s="12">
        <f>(1-pct_blk_canopy!M4)*tr_cld_topo_sloped!O4</f>
        <v>2.4978978735426627</v>
      </c>
    </row>
    <row r="5" spans="1:13" ht="11.25">
      <c r="A5" s="6" t="s">
        <v>2</v>
      </c>
      <c r="B5" s="12">
        <f>(1-pct_blk_canopy!B5)*tr_cld_topo_sloped!D5</f>
        <v>1.1806363704645428</v>
      </c>
      <c r="C5" s="12">
        <f>(1-pct_blk_canopy!C5)*tr_cld_topo_sloped!E5</f>
        <v>1.756482882309977</v>
      </c>
      <c r="D5" s="12">
        <f>(1-pct_blk_canopy!D5)*tr_cld_topo_sloped!F5</f>
        <v>2.446182717577007</v>
      </c>
      <c r="E5" s="12">
        <f>(1-pct_blk_canopy!E5)*tr_cld_topo_sloped!G5</f>
        <v>4.841002827777273</v>
      </c>
      <c r="F5" s="12">
        <f>(1-pct_blk_canopy!F5)*tr_cld_topo_sloped!H5</f>
        <v>7.188461424292196</v>
      </c>
      <c r="G5" s="12">
        <f>(1-pct_blk_canopy!G5)*tr_cld_topo_sloped!I5</f>
        <v>8.455946615321164</v>
      </c>
      <c r="H5" s="12">
        <f>(1-pct_blk_canopy!H5)*tr_cld_topo_sloped!J5</f>
        <v>8.77678137050209</v>
      </c>
      <c r="I5" s="12">
        <f>(1-pct_blk_canopy!I5)*tr_cld_topo_sloped!K5</f>
        <v>7.699988037379919</v>
      </c>
      <c r="J5" s="12">
        <f>(1-pct_blk_canopy!J5)*tr_cld_topo_sloped!L5</f>
        <v>4.373278811391923</v>
      </c>
      <c r="K5" s="12">
        <f>(1-pct_blk_canopy!K5)*tr_cld_topo_sloped!M5</f>
        <v>1.9278519205764564</v>
      </c>
      <c r="L5" s="12">
        <f>(1-pct_blk_canopy!L5)*tr_cld_topo_sloped!N5</f>
        <v>1.2638611640984134</v>
      </c>
      <c r="M5" s="12">
        <f>(1-pct_blk_canopy!M5)*tr_cld_topo_sloped!O5</f>
        <v>1.0791977692813193</v>
      </c>
    </row>
    <row r="6" spans="1:13" ht="11.25">
      <c r="A6" s="6" t="s">
        <v>3</v>
      </c>
      <c r="B6" s="12">
        <f>(1-pct_blk_canopy!B6)*tr_cld_topo_sloped!D6</f>
        <v>2.946318433089884</v>
      </c>
      <c r="C6" s="12">
        <f>(1-pct_blk_canopy!C6)*tr_cld_topo_sloped!E6</f>
        <v>5.301213110969981</v>
      </c>
      <c r="D6" s="12">
        <f>(1-pct_blk_canopy!D6)*tr_cld_topo_sloped!F6</f>
        <v>9.090802113628774</v>
      </c>
      <c r="E6" s="12">
        <f>(1-pct_blk_canopy!E6)*tr_cld_topo_sloped!G6</f>
        <v>13.915138347864826</v>
      </c>
      <c r="F6" s="12">
        <f>(1-pct_blk_canopy!F6)*tr_cld_topo_sloped!H6</f>
        <v>17.088667332949814</v>
      </c>
      <c r="G6" s="12">
        <f>(1-pct_blk_canopy!G6)*tr_cld_topo_sloped!I6</f>
        <v>20.587662492489333</v>
      </c>
      <c r="H6" s="12">
        <f>(1-pct_blk_canopy!H6)*tr_cld_topo_sloped!J6</f>
        <v>22.21469702611335</v>
      </c>
      <c r="I6" s="12">
        <f>(1-pct_blk_canopy!I6)*tr_cld_topo_sloped!K6</f>
        <v>20.051978279401464</v>
      </c>
      <c r="J6" s="12">
        <f>(1-pct_blk_canopy!J6)*tr_cld_topo_sloped!L6</f>
        <v>14.629819548455552</v>
      </c>
      <c r="K6" s="12">
        <f>(1-pct_blk_canopy!K6)*tr_cld_topo_sloped!M6</f>
        <v>7.736293839683075</v>
      </c>
      <c r="L6" s="12">
        <f>(1-pct_blk_canopy!L6)*tr_cld_topo_sloped!N6</f>
        <v>3.623317653918785</v>
      </c>
      <c r="M6" s="12">
        <f>(1-pct_blk_canopy!M6)*tr_cld_topo_sloped!O6</f>
        <v>2.5573716382074227</v>
      </c>
    </row>
    <row r="7" spans="1:13" ht="11.25">
      <c r="A7" s="6" t="s">
        <v>4</v>
      </c>
      <c r="B7" s="12">
        <f>(1-pct_blk_canopy!B7)*tr_cld_topo_sloped!D7</f>
        <v>3.567323988211916</v>
      </c>
      <c r="C7" s="12">
        <f>(1-pct_blk_canopy!C7)*tr_cld_topo_sloped!E7</f>
        <v>6.441582425772596</v>
      </c>
      <c r="D7" s="12">
        <f>(1-pct_blk_canopy!D7)*tr_cld_topo_sloped!F7</f>
        <v>10.75450854364784</v>
      </c>
      <c r="E7" s="12">
        <f>(1-pct_blk_canopy!E7)*tr_cld_topo_sloped!G7</f>
        <v>15.64287920845989</v>
      </c>
      <c r="F7" s="12">
        <f>(1-pct_blk_canopy!F7)*tr_cld_topo_sloped!H7</f>
        <v>18.519044319869497</v>
      </c>
      <c r="G7" s="12">
        <f>(1-pct_blk_canopy!G7)*tr_cld_topo_sloped!I7</f>
        <v>22.082599479034652</v>
      </c>
      <c r="H7" s="12">
        <f>(1-pct_blk_canopy!H7)*tr_cld_topo_sloped!J7</f>
        <v>23.915238671016418</v>
      </c>
      <c r="I7" s="12">
        <f>(1-pct_blk_canopy!I7)*tr_cld_topo_sloped!K7</f>
        <v>22.158789737786776</v>
      </c>
      <c r="J7" s="12">
        <f>(1-pct_blk_canopy!J7)*tr_cld_topo_sloped!L7</f>
        <v>17.228172167706674</v>
      </c>
      <c r="K7" s="12">
        <f>(1-pct_blk_canopy!K7)*tr_cld_topo_sloped!M7</f>
        <v>9.583860331430245</v>
      </c>
      <c r="L7" s="12">
        <f>(1-pct_blk_canopy!L7)*tr_cld_topo_sloped!N7</f>
        <v>4.498400177936742</v>
      </c>
      <c r="M7" s="12">
        <f>(1-pct_blk_canopy!M7)*tr_cld_topo_sloped!O7</f>
        <v>3.1500608654339257</v>
      </c>
    </row>
    <row r="8" spans="1:13" ht="11.25">
      <c r="A8" s="6" t="s">
        <v>5</v>
      </c>
      <c r="B8" s="12">
        <f>(1-pct_blk_canopy!B8)*tr_cld_topo_sloped!D8</f>
        <v>3.220992017083449</v>
      </c>
      <c r="C8" s="12">
        <f>(1-pct_blk_canopy!C8)*tr_cld_topo_sloped!E8</f>
        <v>5.745241578096656</v>
      </c>
      <c r="D8" s="12">
        <f>(1-pct_blk_canopy!D8)*tr_cld_topo_sloped!F8</f>
        <v>9.732445739826995</v>
      </c>
      <c r="E8" s="12">
        <f>(1-pct_blk_canopy!E8)*tr_cld_topo_sloped!G8</f>
        <v>14.7957151759095</v>
      </c>
      <c r="F8" s="12">
        <f>(1-pct_blk_canopy!F8)*tr_cld_topo_sloped!H8</f>
        <v>17.78207524300281</v>
      </c>
      <c r="G8" s="12">
        <f>(1-pct_blk_canopy!G8)*tr_cld_topo_sloped!I8</f>
        <v>20.608727931504145</v>
      </c>
      <c r="H8" s="12">
        <f>(1-pct_blk_canopy!H8)*tr_cld_topo_sloped!J8</f>
        <v>21.90888370486887</v>
      </c>
      <c r="I8" s="12">
        <f>(1-pct_blk_canopy!I8)*tr_cld_topo_sloped!K8</f>
        <v>20.293035540769075</v>
      </c>
      <c r="J8" s="12">
        <f>(1-pct_blk_canopy!J8)*tr_cld_topo_sloped!L8</f>
        <v>15.227474957040691</v>
      </c>
      <c r="K8" s="12">
        <f>(1-pct_blk_canopy!K8)*tr_cld_topo_sloped!M8</f>
        <v>8.140522256745436</v>
      </c>
      <c r="L8" s="12">
        <f>(1-pct_blk_canopy!L8)*tr_cld_topo_sloped!N8</f>
        <v>4.006992929116774</v>
      </c>
      <c r="M8" s="12">
        <f>(1-pct_blk_canopy!M8)*tr_cld_topo_sloped!O8</f>
        <v>2.7739508958306756</v>
      </c>
    </row>
    <row r="9" spans="1:13" ht="11.25">
      <c r="A9" s="6" t="s">
        <v>6</v>
      </c>
      <c r="B9" s="12">
        <f>(1-pct_blk_canopy!B9)*tr_cld_topo_sloped!D9</f>
        <v>1.572104794927843</v>
      </c>
      <c r="C9" s="12">
        <f>(1-pct_blk_canopy!C9)*tr_cld_topo_sloped!E9</f>
        <v>2.6224094733585694</v>
      </c>
      <c r="D9" s="12">
        <f>(1-pct_blk_canopy!D9)*tr_cld_topo_sloped!F9</f>
        <v>4.402380612085183</v>
      </c>
      <c r="E9" s="12">
        <f>(1-pct_blk_canopy!E9)*tr_cld_topo_sloped!G9</f>
        <v>7.0870641282033855</v>
      </c>
      <c r="F9" s="12">
        <f>(1-pct_blk_canopy!F9)*tr_cld_topo_sloped!H9</f>
        <v>9.337568317784772</v>
      </c>
      <c r="G9" s="12">
        <f>(1-pct_blk_canopy!G9)*tr_cld_topo_sloped!I9</f>
        <v>13.455677733731502</v>
      </c>
      <c r="H9" s="12">
        <f>(1-pct_blk_canopy!H9)*tr_cld_topo_sloped!J9</f>
        <v>14.460522257724724</v>
      </c>
      <c r="I9" s="12">
        <f>(1-pct_blk_canopy!I9)*tr_cld_topo_sloped!K9</f>
        <v>10.764074417854225</v>
      </c>
      <c r="J9" s="12">
        <f>(1-pct_blk_canopy!J9)*tr_cld_topo_sloped!L9</f>
        <v>7.488542184679516</v>
      </c>
      <c r="K9" s="12">
        <f>(1-pct_blk_canopy!K9)*tr_cld_topo_sloped!M9</f>
        <v>3.722248202782376</v>
      </c>
      <c r="L9" s="12">
        <f>(1-pct_blk_canopy!L9)*tr_cld_topo_sloped!N9</f>
        <v>1.8180372194399148</v>
      </c>
      <c r="M9" s="12">
        <f>(1-pct_blk_canopy!M9)*tr_cld_topo_sloped!O9</f>
        <v>1.385407997714184</v>
      </c>
    </row>
    <row r="10" spans="1:13" ht="11.25">
      <c r="A10" s="6" t="s">
        <v>7</v>
      </c>
      <c r="B10" s="12">
        <f>(1-pct_blk_canopy!B10)*tr_cld_topo_sloped!D10</f>
        <v>0.7637393763138182</v>
      </c>
      <c r="C10" s="12">
        <f>(1-pct_blk_canopy!C10)*tr_cld_topo_sloped!E10</f>
        <v>1.4298151445989302</v>
      </c>
      <c r="D10" s="12">
        <f>(1-pct_blk_canopy!D10)*tr_cld_topo_sloped!F10</f>
        <v>2.271705972900966</v>
      </c>
      <c r="E10" s="12">
        <f>(1-pct_blk_canopy!E10)*tr_cld_topo_sloped!G10</f>
        <v>3.070883560335715</v>
      </c>
      <c r="F10" s="12">
        <f>(1-pct_blk_canopy!F10)*tr_cld_topo_sloped!H10</f>
        <v>4.584649278902542</v>
      </c>
      <c r="G10" s="12">
        <f>(1-pct_blk_canopy!G10)*tr_cld_topo_sloped!I10</f>
        <v>5.933675421736112</v>
      </c>
      <c r="H10" s="12">
        <f>(1-pct_blk_canopy!H10)*tr_cld_topo_sloped!J10</f>
        <v>6.468589257793949</v>
      </c>
      <c r="I10" s="12">
        <f>(1-pct_blk_canopy!I10)*tr_cld_topo_sloped!K10</f>
        <v>5.165731826018577</v>
      </c>
      <c r="J10" s="12">
        <f>(1-pct_blk_canopy!J10)*tr_cld_topo_sloped!L10</f>
        <v>2.9889588478683047</v>
      </c>
      <c r="K10" s="12">
        <f>(1-pct_blk_canopy!K10)*tr_cld_topo_sloped!M10</f>
        <v>1.93335539447347</v>
      </c>
      <c r="L10" s="12">
        <f>(1-pct_blk_canopy!L10)*tr_cld_topo_sloped!N10</f>
        <v>0.9673408188935536</v>
      </c>
      <c r="M10" s="12">
        <f>(1-pct_blk_canopy!M10)*tr_cld_topo_sloped!O10</f>
        <v>0.6872472388819203</v>
      </c>
    </row>
    <row r="11" spans="1:13" ht="11.25">
      <c r="A11" s="6" t="s">
        <v>8</v>
      </c>
      <c r="B11" s="12">
        <f>(1-pct_blk_canopy!B11)*tr_cld_topo_sloped!D11</f>
        <v>0.8103264820428467</v>
      </c>
      <c r="C11" s="12">
        <f>(1-pct_blk_canopy!C11)*tr_cld_topo_sloped!E11</f>
        <v>1.0807035548613153</v>
      </c>
      <c r="D11" s="12">
        <f>(1-pct_blk_canopy!D11)*tr_cld_topo_sloped!F11</f>
        <v>1.5057646314280118</v>
      </c>
      <c r="E11" s="12">
        <f>(1-pct_blk_canopy!E11)*tr_cld_topo_sloped!G11</f>
        <v>2.3061653353871794</v>
      </c>
      <c r="F11" s="12">
        <f>(1-pct_blk_canopy!F11)*tr_cld_topo_sloped!H11</f>
        <v>3.7497444419699946</v>
      </c>
      <c r="G11" s="12">
        <f>(1-pct_blk_canopy!G11)*tr_cld_topo_sloped!I11</f>
        <v>4.9281454721195015</v>
      </c>
      <c r="H11" s="12">
        <f>(1-pct_blk_canopy!H11)*tr_cld_topo_sloped!J11</f>
        <v>5.1767472486612185</v>
      </c>
      <c r="I11" s="12">
        <f>(1-pct_blk_canopy!I11)*tr_cld_topo_sloped!K11</f>
        <v>4.134724802512081</v>
      </c>
      <c r="J11" s="12">
        <f>(1-pct_blk_canopy!J11)*tr_cld_topo_sloped!L11</f>
        <v>1.9831656213861812</v>
      </c>
      <c r="K11" s="12">
        <f>(1-pct_blk_canopy!K11)*tr_cld_topo_sloped!M11</f>
        <v>1.2215654974626404</v>
      </c>
      <c r="L11" s="12">
        <f>(1-pct_blk_canopy!L11)*tr_cld_topo_sloped!N11</f>
        <v>0.8658547285562359</v>
      </c>
      <c r="M11" s="12">
        <f>(1-pct_blk_canopy!M11)*tr_cld_topo_sloped!O11</f>
        <v>0.7596149384437652</v>
      </c>
    </row>
    <row r="12" spans="1:13" ht="11.25">
      <c r="A12" s="6" t="s">
        <v>9</v>
      </c>
      <c r="B12" s="12">
        <f>(1-pct_blk_canopy!B12)*tr_cld_topo_sloped!D12</f>
        <v>0.3737080933582559</v>
      </c>
      <c r="C12" s="12">
        <f>(1-pct_blk_canopy!C12)*tr_cld_topo_sloped!E12</f>
        <v>0.5983709966979333</v>
      </c>
      <c r="D12" s="12">
        <f>(1-pct_blk_canopy!D12)*tr_cld_topo_sloped!F12</f>
        <v>0.8479912813568026</v>
      </c>
      <c r="E12" s="12">
        <f>(1-pct_blk_canopy!E12)*tr_cld_topo_sloped!G12</f>
        <v>1.4252894245182193</v>
      </c>
      <c r="F12" s="12">
        <f>(1-pct_blk_canopy!F12)*tr_cld_topo_sloped!H12</f>
        <v>2.5260396751205474</v>
      </c>
      <c r="G12" s="12">
        <f>(1-pct_blk_canopy!G12)*tr_cld_topo_sloped!I12</f>
        <v>2.3822662622546855</v>
      </c>
      <c r="H12" s="12">
        <f>(1-pct_blk_canopy!H12)*tr_cld_topo_sloped!J12</f>
        <v>2.6128826016038387</v>
      </c>
      <c r="I12" s="12">
        <f>(1-pct_blk_canopy!I12)*tr_cld_topo_sloped!K12</f>
        <v>2.8605261396273223</v>
      </c>
      <c r="J12" s="12">
        <f>(1-pct_blk_canopy!J12)*tr_cld_topo_sloped!L12</f>
        <v>1.2799720400605934</v>
      </c>
      <c r="K12" s="12">
        <f>(1-pct_blk_canopy!K12)*tr_cld_topo_sloped!M12</f>
        <v>0.6970805419545572</v>
      </c>
      <c r="L12" s="12">
        <f>(1-pct_blk_canopy!L12)*tr_cld_topo_sloped!N12</f>
        <v>0.4412025274964475</v>
      </c>
      <c r="M12" s="12">
        <f>(1-pct_blk_canopy!M12)*tr_cld_topo_sloped!O12</f>
        <v>0.377611703125197</v>
      </c>
    </row>
    <row r="13" spans="1:13" ht="11.25">
      <c r="A13" s="6" t="s">
        <v>10</v>
      </c>
      <c r="B13" s="12">
        <f>(1-pct_blk_canopy!B13)*tr_cld_topo_sloped!D13</f>
        <v>0.6755158098766378</v>
      </c>
      <c r="C13" s="12">
        <f>(1-pct_blk_canopy!C13)*tr_cld_topo_sloped!E13</f>
        <v>1.0703403090756147</v>
      </c>
      <c r="D13" s="12">
        <f>(1-pct_blk_canopy!D13)*tr_cld_topo_sloped!F13</f>
        <v>1.5167271649373968</v>
      </c>
      <c r="E13" s="12">
        <f>(1-pct_blk_canopy!E13)*tr_cld_topo_sloped!G13</f>
        <v>1.97096764179028</v>
      </c>
      <c r="F13" s="12">
        <f>(1-pct_blk_canopy!F13)*tr_cld_topo_sloped!H13</f>
        <v>2.7260533917884424</v>
      </c>
      <c r="G13" s="12">
        <f>(1-pct_blk_canopy!G13)*tr_cld_topo_sloped!I13</f>
        <v>3.6274061996866216</v>
      </c>
      <c r="H13" s="12">
        <f>(1-pct_blk_canopy!H13)*tr_cld_topo_sloped!J13</f>
        <v>4.007409582916498</v>
      </c>
      <c r="I13" s="12">
        <f>(1-pct_blk_canopy!I13)*tr_cld_topo_sloped!K13</f>
        <v>2.5858735355840547</v>
      </c>
      <c r="J13" s="12">
        <f>(1-pct_blk_canopy!J13)*tr_cld_topo_sloped!L13</f>
        <v>2.0038411350716343</v>
      </c>
      <c r="K13" s="12">
        <f>(1-pct_blk_canopy!K13)*tr_cld_topo_sloped!M13</f>
        <v>1.4006418543855998</v>
      </c>
      <c r="L13" s="12">
        <f>(1-pct_blk_canopy!L13)*tr_cld_topo_sloped!N13</f>
        <v>0.7186059322044844</v>
      </c>
      <c r="M13" s="12">
        <f>(1-pct_blk_canopy!M13)*tr_cld_topo_sloped!O13</f>
        <v>0.6291185426288484</v>
      </c>
    </row>
    <row r="14" spans="1:13" ht="11.25">
      <c r="A14" s="6" t="s">
        <v>11</v>
      </c>
      <c r="B14" s="12">
        <f>(1-pct_blk_canopy!B14)*tr_cld_topo_sloped!D14</f>
        <v>0.6520358534888017</v>
      </c>
      <c r="C14" s="12">
        <f>(1-pct_blk_canopy!C14)*tr_cld_topo_sloped!E14</f>
        <v>0.6980071645087897</v>
      </c>
      <c r="D14" s="12">
        <f>(1-pct_blk_canopy!D14)*tr_cld_topo_sloped!F14</f>
        <v>0.9699565642787914</v>
      </c>
      <c r="E14" s="12">
        <f>(1-pct_blk_canopy!E14)*tr_cld_topo_sloped!G14</f>
        <v>1.8861299637574716</v>
      </c>
      <c r="F14" s="12">
        <f>(1-pct_blk_canopy!F14)*tr_cld_topo_sloped!H14</f>
        <v>2.6563618860802705</v>
      </c>
      <c r="G14" s="12">
        <f>(1-pct_blk_canopy!G14)*tr_cld_topo_sloped!I14</f>
        <v>2.6066600336271226</v>
      </c>
      <c r="H14" s="12">
        <f>(1-pct_blk_canopy!H14)*tr_cld_topo_sloped!J14</f>
        <v>2.785950499378413</v>
      </c>
      <c r="I14" s="12">
        <f>(1-pct_blk_canopy!I14)*tr_cld_topo_sloped!K14</f>
        <v>3.019756785522103</v>
      </c>
      <c r="J14" s="12">
        <f>(1-pct_blk_canopy!J14)*tr_cld_topo_sloped!L14</f>
        <v>1.8822719391675655</v>
      </c>
      <c r="K14" s="12">
        <f>(1-pct_blk_canopy!K14)*tr_cld_topo_sloped!M14</f>
        <v>0.8642953482204845</v>
      </c>
      <c r="L14" s="12">
        <f>(1-pct_blk_canopy!L14)*tr_cld_topo_sloped!N14</f>
        <v>0.610231286656716</v>
      </c>
      <c r="M14" s="12">
        <f>(1-pct_blk_canopy!M14)*tr_cld_topo_sloped!O14</f>
        <v>0.7334869369313871</v>
      </c>
    </row>
    <row r="15" spans="1:13" ht="11.25">
      <c r="A15" s="6" t="s">
        <v>12</v>
      </c>
      <c r="B15" s="12">
        <f>(1-pct_blk_canopy!B15)*tr_cld_topo_sloped!D15</f>
        <v>0.7076192580535474</v>
      </c>
      <c r="C15" s="12">
        <f>(1-pct_blk_canopy!C15)*tr_cld_topo_sloped!E15</f>
        <v>0.8612456212410223</v>
      </c>
      <c r="D15" s="12">
        <f>(1-pct_blk_canopy!D15)*tr_cld_topo_sloped!F15</f>
        <v>1.1258935260546006</v>
      </c>
      <c r="E15" s="12">
        <f>(1-pct_blk_canopy!E15)*tr_cld_topo_sloped!G15</f>
        <v>1.7102327363821868</v>
      </c>
      <c r="F15" s="12">
        <f>(1-pct_blk_canopy!F15)*tr_cld_topo_sloped!H15</f>
        <v>2.386631772408478</v>
      </c>
      <c r="G15" s="12">
        <f>(1-pct_blk_canopy!G15)*tr_cld_topo_sloped!I15</f>
        <v>2.324309486598668</v>
      </c>
      <c r="H15" s="12">
        <f>(1-pct_blk_canopy!H15)*tr_cld_topo_sloped!J15</f>
        <v>2.305157770007505</v>
      </c>
      <c r="I15" s="12">
        <f>(1-pct_blk_canopy!I15)*tr_cld_topo_sloped!K15</f>
        <v>2.3085145942945187</v>
      </c>
      <c r="J15" s="12">
        <f>(1-pct_blk_canopy!J15)*tr_cld_topo_sloped!L15</f>
        <v>1.4633420980950618</v>
      </c>
      <c r="K15" s="12">
        <f>(1-pct_blk_canopy!K15)*tr_cld_topo_sloped!M15</f>
        <v>0.9919869457943982</v>
      </c>
      <c r="L15" s="12">
        <f>(1-pct_blk_canopy!L15)*tr_cld_topo_sloped!N15</f>
        <v>0.7786365215896836</v>
      </c>
      <c r="M15" s="12">
        <f>(1-pct_blk_canopy!M15)*tr_cld_topo_sloped!O15</f>
        <v>0.5709487783798394</v>
      </c>
    </row>
    <row r="16" spans="1:13" ht="11.25">
      <c r="A16" s="6" t="s">
        <v>13</v>
      </c>
      <c r="B16" s="12">
        <f>(1-pct_blk_canopy!B16)*tr_cld_topo_sloped!D16</f>
        <v>0.4495311839106222</v>
      </c>
      <c r="C16" s="12">
        <f>(1-pct_blk_canopy!C16)*tr_cld_topo_sloped!E16</f>
        <v>0.8704933641572891</v>
      </c>
      <c r="D16" s="12">
        <f>(1-pct_blk_canopy!D16)*tr_cld_topo_sloped!F16</f>
        <v>1.3808740875460448</v>
      </c>
      <c r="E16" s="12">
        <f>(1-pct_blk_canopy!E16)*tr_cld_topo_sloped!G16</f>
        <v>1.8070267252639627</v>
      </c>
      <c r="F16" s="12">
        <f>(1-pct_blk_canopy!F16)*tr_cld_topo_sloped!H16</f>
        <v>1.9038354297417628</v>
      </c>
      <c r="G16" s="12">
        <f>(1-pct_blk_canopy!G16)*tr_cld_topo_sloped!I16</f>
        <v>1.6325358990982857</v>
      </c>
      <c r="H16" s="12">
        <f>(1-pct_blk_canopy!H16)*tr_cld_topo_sloped!J16</f>
        <v>1.5557332809186761</v>
      </c>
      <c r="I16" s="12">
        <f>(1-pct_blk_canopy!I16)*tr_cld_topo_sloped!K16</f>
        <v>2.1220652597875493</v>
      </c>
      <c r="J16" s="12">
        <f>(1-pct_blk_canopy!J16)*tr_cld_topo_sloped!L16</f>
        <v>1.9330034363510402</v>
      </c>
      <c r="K16" s="12">
        <f>(1-pct_blk_canopy!K16)*tr_cld_topo_sloped!M16</f>
        <v>1.1986125568727786</v>
      </c>
      <c r="L16" s="12">
        <f>(1-pct_blk_canopy!L16)*tr_cld_topo_sloped!N16</f>
        <v>0.6238692758908225</v>
      </c>
      <c r="M16" s="12">
        <f>(1-pct_blk_canopy!M16)*tr_cld_topo_sloped!O16</f>
        <v>0.4980711905179782</v>
      </c>
    </row>
    <row r="17" spans="1:13" ht="11.25">
      <c r="A17" s="6" t="s">
        <v>14</v>
      </c>
      <c r="B17" s="12">
        <f>(1-pct_blk_canopy!B17)*tr_cld_topo_sloped!D17</f>
        <v>0.7610341869632327</v>
      </c>
      <c r="C17" s="12">
        <f>(1-pct_blk_canopy!C17)*tr_cld_topo_sloped!E17</f>
        <v>1.2747885882156917</v>
      </c>
      <c r="D17" s="12">
        <f>(1-pct_blk_canopy!D17)*tr_cld_topo_sloped!F17</f>
        <v>1.830631735646058</v>
      </c>
      <c r="E17" s="12">
        <f>(1-pct_blk_canopy!E17)*tr_cld_topo_sloped!G17</f>
        <v>2.704346150582086</v>
      </c>
      <c r="F17" s="12">
        <f>(1-pct_blk_canopy!F17)*tr_cld_topo_sloped!H17</f>
        <v>3.6349502520428905</v>
      </c>
      <c r="G17" s="12">
        <f>(1-pct_blk_canopy!G17)*tr_cld_topo_sloped!I17</f>
        <v>4.2871977750294965</v>
      </c>
      <c r="H17" s="12">
        <f>(1-pct_blk_canopy!H17)*tr_cld_topo_sloped!J17</f>
        <v>4.4244313074913935</v>
      </c>
      <c r="I17" s="12">
        <f>(1-pct_blk_canopy!I17)*tr_cld_topo_sloped!K17</f>
        <v>4.004150621457969</v>
      </c>
      <c r="J17" s="12">
        <f>(1-pct_blk_canopy!J17)*tr_cld_topo_sloped!L17</f>
        <v>2.7368942874650286</v>
      </c>
      <c r="K17" s="12">
        <f>(1-pct_blk_canopy!K17)*tr_cld_topo_sloped!M17</f>
        <v>1.507815401350012</v>
      </c>
      <c r="L17" s="12">
        <f>(1-pct_blk_canopy!L17)*tr_cld_topo_sloped!N17</f>
        <v>0.9000771991855944</v>
      </c>
      <c r="M17" s="12">
        <f>(1-pct_blk_canopy!M17)*tr_cld_topo_sloped!O17</f>
        <v>0.6883193966020296</v>
      </c>
    </row>
    <row r="18" spans="1:13" ht="11.25">
      <c r="A18" s="6" t="s">
        <v>15</v>
      </c>
      <c r="B18" s="12">
        <f>(1-pct_blk_canopy!B18)*tr_cld_topo_sloped!D18</f>
        <v>0.5347616794481732</v>
      </c>
      <c r="C18" s="12">
        <f>(1-pct_blk_canopy!C18)*tr_cld_topo_sloped!E18</f>
        <v>0.9732067646330753</v>
      </c>
      <c r="D18" s="12">
        <f>(1-pct_blk_canopy!D18)*tr_cld_topo_sloped!F18</f>
        <v>1.2496463315678021</v>
      </c>
      <c r="E18" s="12">
        <f>(1-pct_blk_canopy!E18)*tr_cld_topo_sloped!G18</f>
        <v>1.5631196147297788</v>
      </c>
      <c r="F18" s="12">
        <f>(1-pct_blk_canopy!F18)*tr_cld_topo_sloped!H18</f>
        <v>2.275857425423737</v>
      </c>
      <c r="G18" s="12">
        <f>(1-pct_blk_canopy!G18)*tr_cld_topo_sloped!I18</f>
        <v>2.4410172529987104</v>
      </c>
      <c r="H18" s="12">
        <f>(1-pct_blk_canopy!H18)*tr_cld_topo_sloped!J18</f>
        <v>2.447615420906522</v>
      </c>
      <c r="I18" s="12">
        <f>(1-pct_blk_canopy!I18)*tr_cld_topo_sloped!K18</f>
        <v>2.134446366016691</v>
      </c>
      <c r="J18" s="12">
        <f>(1-pct_blk_canopy!J18)*tr_cld_topo_sloped!L18</f>
        <v>1.3516651764615444</v>
      </c>
      <c r="K18" s="12">
        <f>(1-pct_blk_canopy!K18)*tr_cld_topo_sloped!M18</f>
        <v>1.0905204631027228</v>
      </c>
      <c r="L18" s="12">
        <f>(1-pct_blk_canopy!L18)*tr_cld_topo_sloped!N18</f>
        <v>0.6805677706387853</v>
      </c>
      <c r="M18" s="12">
        <f>(1-pct_blk_canopy!M18)*tr_cld_topo_sloped!O18</f>
        <v>0.4736820876356594</v>
      </c>
    </row>
    <row r="19" spans="1:13" ht="11.25">
      <c r="A19" s="6" t="s">
        <v>16</v>
      </c>
      <c r="B19" s="12">
        <f>(1-pct_blk_canopy!B19)*tr_cld_topo_sloped!D19</f>
        <v>0.7808007953935223</v>
      </c>
      <c r="C19" s="12">
        <f>(1-pct_blk_canopy!C19)*tr_cld_topo_sloped!E19</f>
        <v>1.1010823517173662</v>
      </c>
      <c r="D19" s="12">
        <f>(1-pct_blk_canopy!D19)*tr_cld_topo_sloped!F19</f>
        <v>1.8498865107631017</v>
      </c>
      <c r="E19" s="12">
        <f>(1-pct_blk_canopy!E19)*tr_cld_topo_sloped!G19</f>
        <v>2.646589050597919</v>
      </c>
      <c r="F19" s="12">
        <f>(1-pct_blk_canopy!F19)*tr_cld_topo_sloped!H19</f>
        <v>2.5218574257250754</v>
      </c>
      <c r="G19" s="12">
        <f>(1-pct_blk_canopy!G19)*tr_cld_topo_sloped!I19</f>
        <v>2.672412165871688</v>
      </c>
      <c r="H19" s="12">
        <f>(1-pct_blk_canopy!H19)*tr_cld_topo_sloped!J19</f>
        <v>2.4638376102006156</v>
      </c>
      <c r="I19" s="12">
        <f>(1-pct_blk_canopy!I19)*tr_cld_topo_sloped!K19</f>
        <v>2.8978377880760853</v>
      </c>
      <c r="J19" s="12">
        <f>(1-pct_blk_canopy!J19)*tr_cld_topo_sloped!L19</f>
        <v>2.965539568248338</v>
      </c>
      <c r="K19" s="12">
        <f>(1-pct_blk_canopy!K19)*tr_cld_topo_sloped!M19</f>
        <v>1.751286135949925</v>
      </c>
      <c r="L19" s="12">
        <f>(1-pct_blk_canopy!L19)*tr_cld_topo_sloped!N19</f>
        <v>0.9584534023150287</v>
      </c>
      <c r="M19" s="12">
        <f>(1-pct_blk_canopy!M19)*tr_cld_topo_sloped!O19</f>
        <v>0.7246448521057465</v>
      </c>
    </row>
    <row r="20" spans="1:13" ht="11.25">
      <c r="A20" s="6" t="s">
        <v>17</v>
      </c>
      <c r="B20" s="12">
        <f>(1-pct_blk_canopy!B20)*tr_cld_topo_sloped!D20</f>
        <v>0.6067732971400419</v>
      </c>
      <c r="C20" s="12">
        <f>(1-pct_blk_canopy!C20)*tr_cld_topo_sloped!E20</f>
        <v>0.8855890237577598</v>
      </c>
      <c r="D20" s="12">
        <f>(1-pct_blk_canopy!D20)*tr_cld_topo_sloped!F20</f>
        <v>1.404981627766628</v>
      </c>
      <c r="E20" s="12">
        <f>(1-pct_blk_canopy!E20)*tr_cld_topo_sloped!G20</f>
        <v>2.2069607114110057</v>
      </c>
      <c r="F20" s="12">
        <f>(1-pct_blk_canopy!F20)*tr_cld_topo_sloped!H20</f>
        <v>2.8893015885103788</v>
      </c>
      <c r="G20" s="12">
        <f>(1-pct_blk_canopy!G20)*tr_cld_topo_sloped!I20</f>
        <v>3.199003054602122</v>
      </c>
      <c r="H20" s="12">
        <f>(1-pct_blk_canopy!H20)*tr_cld_topo_sloped!J20</f>
        <v>3.256012373851525</v>
      </c>
      <c r="I20" s="12">
        <f>(1-pct_blk_canopy!I20)*tr_cld_topo_sloped!K20</f>
        <v>3.0315494814248116</v>
      </c>
      <c r="J20" s="12">
        <f>(1-pct_blk_canopy!J20)*tr_cld_topo_sloped!L20</f>
        <v>2.1024520158427586</v>
      </c>
      <c r="K20" s="12">
        <f>(1-pct_blk_canopy!K20)*tr_cld_topo_sloped!M20</f>
        <v>1.0944279126242518</v>
      </c>
      <c r="L20" s="12">
        <f>(1-pct_blk_canopy!L20)*tr_cld_topo_sloped!N20</f>
        <v>0.6577181520564216</v>
      </c>
      <c r="M20" s="12">
        <f>(1-pct_blk_canopy!M20)*tr_cld_topo_sloped!O20</f>
        <v>0.5839872319063378</v>
      </c>
    </row>
    <row r="21" spans="1:13" ht="11.25">
      <c r="A21" s="6" t="s">
        <v>18</v>
      </c>
      <c r="B21" s="12">
        <f>(1-pct_blk_canopy!B21)*tr_cld_topo_sloped!D21</f>
        <v>0.42685863248041384</v>
      </c>
      <c r="C21" s="12">
        <f>(1-pct_blk_canopy!C21)*tr_cld_topo_sloped!E21</f>
        <v>0.7926456571927128</v>
      </c>
      <c r="D21" s="12">
        <f>(1-pct_blk_canopy!D21)*tr_cld_topo_sloped!F21</f>
        <v>1.5538203681517413</v>
      </c>
      <c r="E21" s="12">
        <f>(1-pct_blk_canopy!E21)*tr_cld_topo_sloped!G21</f>
        <v>2.8468755764403575</v>
      </c>
      <c r="F21" s="12">
        <f>(1-pct_blk_canopy!F21)*tr_cld_topo_sloped!H21</f>
        <v>3.174434336080539</v>
      </c>
      <c r="G21" s="12">
        <f>(1-pct_blk_canopy!G21)*tr_cld_topo_sloped!I21</f>
        <v>3.377062074293345</v>
      </c>
      <c r="H21" s="12">
        <f>(1-pct_blk_canopy!H21)*tr_cld_topo_sloped!J21</f>
        <v>3.6818521039453795</v>
      </c>
      <c r="I21" s="12">
        <f>(1-pct_blk_canopy!I21)*tr_cld_topo_sloped!K21</f>
        <v>3.9979064663401256</v>
      </c>
      <c r="J21" s="12">
        <f>(1-pct_blk_canopy!J21)*tr_cld_topo_sloped!L21</f>
        <v>3.4161411484935638</v>
      </c>
      <c r="K21" s="12">
        <f>(1-pct_blk_canopy!K21)*tr_cld_topo_sloped!M21</f>
        <v>1.4127615812361873</v>
      </c>
      <c r="L21" s="12">
        <f>(1-pct_blk_canopy!L21)*tr_cld_topo_sloped!N21</f>
        <v>0.5367692293175397</v>
      </c>
      <c r="M21" s="12">
        <f>(1-pct_blk_canopy!M21)*tr_cld_topo_sloped!O21</f>
        <v>0.41262793085228333</v>
      </c>
    </row>
    <row r="22" spans="1:13" ht="11.25">
      <c r="A22" s="6" t="s">
        <v>19</v>
      </c>
      <c r="B22" s="12">
        <f>(1-pct_blk_canopy!B22)*tr_cld_topo_sloped!D22</f>
        <v>0.5776352499104667</v>
      </c>
      <c r="C22" s="12">
        <f>(1-pct_blk_canopy!C22)*tr_cld_topo_sloped!E22</f>
        <v>1.1170696404989808</v>
      </c>
      <c r="D22" s="12">
        <f>(1-pct_blk_canopy!D22)*tr_cld_topo_sloped!F22</f>
        <v>2.1608247025301175</v>
      </c>
      <c r="E22" s="12">
        <f>(1-pct_blk_canopy!E22)*tr_cld_topo_sloped!G22</f>
        <v>2.714238860172455</v>
      </c>
      <c r="F22" s="12">
        <f>(1-pct_blk_canopy!F22)*tr_cld_topo_sloped!H22</f>
        <v>3.1276063772779064</v>
      </c>
      <c r="G22" s="12">
        <f>(1-pct_blk_canopy!G22)*tr_cld_topo_sloped!I22</f>
        <v>3.2782797057069173</v>
      </c>
      <c r="H22" s="12">
        <f>(1-pct_blk_canopy!H22)*tr_cld_topo_sloped!J22</f>
        <v>3.499107075719342</v>
      </c>
      <c r="I22" s="12">
        <f>(1-pct_blk_canopy!I22)*tr_cld_topo_sloped!K22</f>
        <v>3.71198446733114</v>
      </c>
      <c r="J22" s="12">
        <f>(1-pct_blk_canopy!J22)*tr_cld_topo_sloped!L22</f>
        <v>3.0735086931777253</v>
      </c>
      <c r="K22" s="12">
        <f>(1-pct_blk_canopy!K22)*tr_cld_topo_sloped!M22</f>
        <v>1.9356944381771777</v>
      </c>
      <c r="L22" s="12">
        <f>(1-pct_blk_canopy!L22)*tr_cld_topo_sloped!N22</f>
        <v>0.7825124319700089</v>
      </c>
      <c r="M22" s="12">
        <f>(1-pct_blk_canopy!M22)*tr_cld_topo_sloped!O22</f>
        <v>0.5294868495772057</v>
      </c>
    </row>
    <row r="23" spans="1:13" ht="11.25">
      <c r="A23" s="6" t="s">
        <v>20</v>
      </c>
      <c r="B23" s="12">
        <f>(1-pct_blk_canopy!B23)*tr_cld_topo_sloped!D23</f>
        <v>0.6060384178206705</v>
      </c>
      <c r="C23" s="12">
        <f>(1-pct_blk_canopy!C23)*tr_cld_topo_sloped!E23</f>
        <v>1.2331285573835893</v>
      </c>
      <c r="D23" s="12">
        <f>(1-pct_blk_canopy!D23)*tr_cld_topo_sloped!F23</f>
        <v>2.554093004627213</v>
      </c>
      <c r="E23" s="12">
        <f>(1-pct_blk_canopy!E23)*tr_cld_topo_sloped!G23</f>
        <v>3.8974442344312648</v>
      </c>
      <c r="F23" s="12">
        <f>(1-pct_blk_canopy!F23)*tr_cld_topo_sloped!H23</f>
        <v>3.747477119359176</v>
      </c>
      <c r="G23" s="12">
        <f>(1-pct_blk_canopy!G23)*tr_cld_topo_sloped!I23</f>
        <v>3.4962860796658357</v>
      </c>
      <c r="H23" s="12">
        <f>(1-pct_blk_canopy!H23)*tr_cld_topo_sloped!J23</f>
        <v>3.75814751842604</v>
      </c>
      <c r="I23" s="12">
        <f>(1-pct_blk_canopy!I23)*tr_cld_topo_sloped!K23</f>
        <v>4.37678767850233</v>
      </c>
      <c r="J23" s="12">
        <f>(1-pct_blk_canopy!J23)*tr_cld_topo_sloped!L23</f>
        <v>4.445877180133527</v>
      </c>
      <c r="K23" s="12">
        <f>(1-pct_blk_canopy!K23)*tr_cld_topo_sloped!M23</f>
        <v>2.3115647453025945</v>
      </c>
      <c r="L23" s="12">
        <f>(1-pct_blk_canopy!L23)*tr_cld_topo_sloped!N23</f>
        <v>0.8394436059097307</v>
      </c>
      <c r="M23" s="12">
        <f>(1-pct_blk_canopy!M23)*tr_cld_topo_sloped!O23</f>
        <v>0.6011889048440139</v>
      </c>
    </row>
    <row r="24" spans="1:13" ht="11.25">
      <c r="A24" s="6" t="s">
        <v>21</v>
      </c>
      <c r="B24" s="12">
        <f>(1-pct_blk_canopy!B24)*tr_cld_topo_sloped!D24</f>
        <v>1.584600474327057</v>
      </c>
      <c r="C24" s="12">
        <f>(1-pct_blk_canopy!C24)*tr_cld_topo_sloped!E24</f>
        <v>3.135559038592776</v>
      </c>
      <c r="D24" s="12">
        <f>(1-pct_blk_canopy!D24)*tr_cld_topo_sloped!F24</f>
        <v>6.02620280341794</v>
      </c>
      <c r="E24" s="12">
        <f>(1-pct_blk_canopy!E24)*tr_cld_topo_sloped!G24</f>
        <v>9.049431431723288</v>
      </c>
      <c r="F24" s="12">
        <f>(1-pct_blk_canopy!F24)*tr_cld_topo_sloped!H24</f>
        <v>9.106628676449482</v>
      </c>
      <c r="G24" s="12">
        <f>(1-pct_blk_canopy!G24)*tr_cld_topo_sloped!I24</f>
        <v>8.929694310386653</v>
      </c>
      <c r="H24" s="12">
        <f>(1-pct_blk_canopy!H24)*tr_cld_topo_sloped!J24</f>
        <v>9.698990637569679</v>
      </c>
      <c r="I24" s="12">
        <f>(1-pct_blk_canopy!I24)*tr_cld_topo_sloped!K24</f>
        <v>11.531773659822827</v>
      </c>
      <c r="J24" s="12">
        <f>(1-pct_blk_canopy!J24)*tr_cld_topo_sloped!L24</f>
        <v>10.7424875211244</v>
      </c>
      <c r="K24" s="12">
        <f>(1-pct_blk_canopy!K24)*tr_cld_topo_sloped!M24</f>
        <v>5.452140343371503</v>
      </c>
      <c r="L24" s="12">
        <f>(1-pct_blk_canopy!L24)*tr_cld_topo_sloped!N24</f>
        <v>2.090829196648464</v>
      </c>
      <c r="M24" s="12">
        <f>(1-pct_blk_canopy!M24)*tr_cld_topo_sloped!O24</f>
        <v>1.4239253299866366</v>
      </c>
    </row>
    <row r="25" spans="1:13" ht="11.25">
      <c r="A25" s="6" t="s">
        <v>22</v>
      </c>
      <c r="B25" s="12">
        <f>(1-pct_blk_canopy!B25)*tr_cld_topo_sloped!D25</f>
        <v>0.5888502302880552</v>
      </c>
      <c r="C25" s="12">
        <f>(1-pct_blk_canopy!C25)*tr_cld_topo_sloped!E25</f>
        <v>0.9422138196447535</v>
      </c>
      <c r="D25" s="12">
        <f>(1-pct_blk_canopy!D25)*tr_cld_topo_sloped!F25</f>
        <v>1.581338946955505</v>
      </c>
      <c r="E25" s="12">
        <f>(1-pct_blk_canopy!E25)*tr_cld_topo_sloped!G25</f>
        <v>3.022177125068902</v>
      </c>
      <c r="F25" s="12">
        <f>(1-pct_blk_canopy!F25)*tr_cld_topo_sloped!H25</f>
        <v>3.279879421533958</v>
      </c>
      <c r="G25" s="12">
        <f>(1-pct_blk_canopy!G25)*tr_cld_topo_sloped!I25</f>
        <v>3.8779861042737473</v>
      </c>
      <c r="H25" s="12">
        <f>(1-pct_blk_canopy!H25)*tr_cld_topo_sloped!J25</f>
        <v>4.091970473867731</v>
      </c>
      <c r="I25" s="12">
        <f>(1-pct_blk_canopy!I25)*tr_cld_topo_sloped!K25</f>
        <v>3.4896883872705993</v>
      </c>
      <c r="J25" s="12">
        <f>(1-pct_blk_canopy!J25)*tr_cld_topo_sloped!L25</f>
        <v>2.825836144586268</v>
      </c>
      <c r="K25" s="12">
        <f>(1-pct_blk_canopy!K25)*tr_cld_topo_sloped!M25</f>
        <v>1.2657186129560605</v>
      </c>
      <c r="L25" s="12">
        <f>(1-pct_blk_canopy!L25)*tr_cld_topo_sloped!N25</f>
        <v>0.7347161172931207</v>
      </c>
      <c r="M25" s="12">
        <f>(1-pct_blk_canopy!M25)*tr_cld_topo_sloped!O25</f>
        <v>0.5012071262949461</v>
      </c>
    </row>
    <row r="26" spans="1:13" ht="11.25">
      <c r="A26" s="6" t="s">
        <v>23</v>
      </c>
      <c r="B26" s="12">
        <f>(1-pct_blk_canopy!B26)*tr_cld_topo_sloped!D26</f>
        <v>0.9191226365470545</v>
      </c>
      <c r="C26" s="12">
        <f>(1-pct_blk_canopy!C26)*tr_cld_topo_sloped!E26</f>
        <v>1.512347369237587</v>
      </c>
      <c r="D26" s="12">
        <f>(1-pct_blk_canopy!D26)*tr_cld_topo_sloped!F26</f>
        <v>2.1505897217343257</v>
      </c>
      <c r="E26" s="12">
        <f>(1-pct_blk_canopy!E26)*tr_cld_topo_sloped!G26</f>
        <v>2.7544914082215928</v>
      </c>
      <c r="F26" s="12">
        <f>(1-pct_blk_canopy!F26)*tr_cld_topo_sloped!H26</f>
        <v>3.4179472543326854</v>
      </c>
      <c r="G26" s="12">
        <f>(1-pct_blk_canopy!G26)*tr_cld_topo_sloped!I26</f>
        <v>4.833003647377269</v>
      </c>
      <c r="H26" s="12">
        <f>(1-pct_blk_canopy!H26)*tr_cld_topo_sloped!J26</f>
        <v>4.881270234534404</v>
      </c>
      <c r="I26" s="12">
        <f>(1-pct_blk_canopy!I26)*tr_cld_topo_sloped!K26</f>
        <v>3.712107602951208</v>
      </c>
      <c r="J26" s="12">
        <f>(1-pct_blk_canopy!J26)*tr_cld_topo_sloped!L26</f>
        <v>2.896938317557039</v>
      </c>
      <c r="K26" s="12">
        <f>(1-pct_blk_canopy!K26)*tr_cld_topo_sloped!M26</f>
        <v>1.8388353954537808</v>
      </c>
      <c r="L26" s="12">
        <f>(1-pct_blk_canopy!L26)*tr_cld_topo_sloped!N26</f>
        <v>1.1056347417125798</v>
      </c>
      <c r="M26" s="12">
        <f>(1-pct_blk_canopy!M26)*tr_cld_topo_sloped!O26</f>
        <v>0.8497470297598329</v>
      </c>
    </row>
    <row r="27" spans="1:13" ht="11.25">
      <c r="A27" s="6" t="s">
        <v>24</v>
      </c>
      <c r="B27" s="12">
        <f>(1-pct_blk_canopy!B27)*tr_cld_topo_sloped!D27</f>
        <v>1.682540544435606</v>
      </c>
      <c r="C27" s="12">
        <f>(1-pct_blk_canopy!C27)*tr_cld_topo_sloped!E27</f>
        <v>2.866141106531006</v>
      </c>
      <c r="D27" s="12">
        <f>(1-pct_blk_canopy!D27)*tr_cld_topo_sloped!F27</f>
        <v>5.228659030396965</v>
      </c>
      <c r="E27" s="12">
        <f>(1-pct_blk_canopy!E27)*tr_cld_topo_sloped!G27</f>
        <v>8.492099552867181</v>
      </c>
      <c r="F27" s="12">
        <f>(1-pct_blk_canopy!F27)*tr_cld_topo_sloped!H27</f>
        <v>10.410431188914483</v>
      </c>
      <c r="G27" s="12">
        <f>(1-pct_blk_canopy!G27)*tr_cld_topo_sloped!I27</f>
        <v>12.786931627217154</v>
      </c>
      <c r="H27" s="12">
        <f>(1-pct_blk_canopy!H27)*tr_cld_topo_sloped!J27</f>
        <v>13.620884944819593</v>
      </c>
      <c r="I27" s="12">
        <f>(1-pct_blk_canopy!I27)*tr_cld_topo_sloped!K27</f>
        <v>11.86501025587735</v>
      </c>
      <c r="J27" s="12">
        <f>(1-pct_blk_canopy!J27)*tr_cld_topo_sloped!L27</f>
        <v>8.727760730121828</v>
      </c>
      <c r="K27" s="12">
        <f>(1-pct_blk_canopy!K27)*tr_cld_topo_sloped!M27</f>
        <v>4.382040331893345</v>
      </c>
      <c r="L27" s="12">
        <f>(1-pct_blk_canopy!L27)*tr_cld_topo_sloped!N27</f>
        <v>2.0005461925881938</v>
      </c>
      <c r="M27" s="12">
        <f>(1-pct_blk_canopy!M27)*tr_cld_topo_sloped!O27</f>
        <v>1.4296623249597453</v>
      </c>
    </row>
    <row r="28" spans="1:13" ht="11.25">
      <c r="A28" s="6" t="s">
        <v>25</v>
      </c>
      <c r="B28" s="12">
        <f>(1-pct_blk_canopy!B28)*tr_cld_topo_sloped!D28</f>
        <v>0.9757795324507732</v>
      </c>
      <c r="C28" s="12">
        <f>(1-pct_blk_canopy!C28)*tr_cld_topo_sloped!E28</f>
        <v>1.654125889361568</v>
      </c>
      <c r="D28" s="12">
        <f>(1-pct_blk_canopy!D28)*tr_cld_topo_sloped!F28</f>
        <v>2.140276254371499</v>
      </c>
      <c r="E28" s="12">
        <f>(1-pct_blk_canopy!E28)*tr_cld_topo_sloped!G28</f>
        <v>3.0892983677636074</v>
      </c>
      <c r="F28" s="12">
        <f>(1-pct_blk_canopy!F28)*tr_cld_topo_sloped!H28</f>
        <v>4.298159363871317</v>
      </c>
      <c r="G28" s="12">
        <f>(1-pct_blk_canopy!G28)*tr_cld_topo_sloped!I28</f>
        <v>6.174943655415119</v>
      </c>
      <c r="H28" s="12">
        <f>(1-pct_blk_canopy!H28)*tr_cld_topo_sloped!J28</f>
        <v>6.386132228764934</v>
      </c>
      <c r="I28" s="12">
        <f>(1-pct_blk_canopy!I28)*tr_cld_topo_sloped!K28</f>
        <v>4.315896259439042</v>
      </c>
      <c r="J28" s="12">
        <f>(1-pct_blk_canopy!J28)*tr_cld_topo_sloped!L28</f>
        <v>2.933665283778781</v>
      </c>
      <c r="K28" s="12">
        <f>(1-pct_blk_canopy!K28)*tr_cld_topo_sloped!M28</f>
        <v>1.950612752919604</v>
      </c>
      <c r="L28" s="12">
        <f>(1-pct_blk_canopy!L28)*tr_cld_topo_sloped!N28</f>
        <v>1.2089983603861596</v>
      </c>
      <c r="M28" s="12">
        <f>(1-pct_blk_canopy!M28)*tr_cld_topo_sloped!O28</f>
        <v>0.8899629054553015</v>
      </c>
    </row>
    <row r="29" spans="1:13" ht="11.25">
      <c r="A29" s="6" t="s">
        <v>26</v>
      </c>
      <c r="B29" s="12">
        <f>(1-pct_blk_canopy!B29)*tr_cld_topo_sloped!D29</f>
        <v>0.6130551423287273</v>
      </c>
      <c r="C29" s="12">
        <f>(1-pct_blk_canopy!C29)*tr_cld_topo_sloped!E29</f>
        <v>0.814846888389649</v>
      </c>
      <c r="D29" s="12">
        <f>(1-pct_blk_canopy!D29)*tr_cld_topo_sloped!F29</f>
        <v>1.1739349064660207</v>
      </c>
      <c r="E29" s="12">
        <f>(1-pct_blk_canopy!E29)*tr_cld_topo_sloped!G29</f>
        <v>1.779830301443922</v>
      </c>
      <c r="F29" s="12">
        <f>(1-pct_blk_canopy!F29)*tr_cld_topo_sloped!H29</f>
        <v>2.9505341272452412</v>
      </c>
      <c r="G29" s="12">
        <f>(1-pct_blk_canopy!G29)*tr_cld_topo_sloped!I29</f>
        <v>3.9320668536525742</v>
      </c>
      <c r="H29" s="12">
        <f>(1-pct_blk_canopy!H29)*tr_cld_topo_sloped!J29</f>
        <v>4.190442640548553</v>
      </c>
      <c r="I29" s="12">
        <f>(1-pct_blk_canopy!I29)*tr_cld_topo_sloped!K29</f>
        <v>3.1273958573333194</v>
      </c>
      <c r="J29" s="12">
        <f>(1-pct_blk_canopy!J29)*tr_cld_topo_sloped!L29</f>
        <v>1.6445699888154648</v>
      </c>
      <c r="K29" s="12">
        <f>(1-pct_blk_canopy!K29)*tr_cld_topo_sloped!M29</f>
        <v>0.9688174305178338</v>
      </c>
      <c r="L29" s="12">
        <f>(1-pct_blk_canopy!L29)*tr_cld_topo_sloped!N29</f>
        <v>0.6634417937730134</v>
      </c>
      <c r="M29" s="12">
        <f>(1-pct_blk_canopy!M29)*tr_cld_topo_sloped!O29</f>
        <v>0.5369392250386994</v>
      </c>
    </row>
    <row r="30" spans="1:13" ht="11.25">
      <c r="A30" s="6" t="s">
        <v>27</v>
      </c>
      <c r="B30" s="12">
        <f>(1-pct_blk_canopy!B30)*tr_cld_topo_sloped!D30</f>
        <v>0.589266861408024</v>
      </c>
      <c r="C30" s="12">
        <f>(1-pct_blk_canopy!C30)*tr_cld_topo_sloped!E30</f>
        <v>1.063884360994958</v>
      </c>
      <c r="D30" s="12">
        <f>(1-pct_blk_canopy!D30)*tr_cld_topo_sloped!F30</f>
        <v>1.82708807828152</v>
      </c>
      <c r="E30" s="12">
        <f>(1-pct_blk_canopy!E30)*tr_cld_topo_sloped!G30</f>
        <v>2.57168149516993</v>
      </c>
      <c r="F30" s="12">
        <f>(1-pct_blk_canopy!F30)*tr_cld_topo_sloped!H30</f>
        <v>3.289618875838203</v>
      </c>
      <c r="G30" s="12">
        <f>(1-pct_blk_canopy!G30)*tr_cld_topo_sloped!I30</f>
        <v>3.1839724231057467</v>
      </c>
      <c r="H30" s="12">
        <f>(1-pct_blk_canopy!H30)*tr_cld_topo_sloped!J30</f>
        <v>3.269086918850995</v>
      </c>
      <c r="I30" s="12">
        <f>(1-pct_blk_canopy!I30)*tr_cld_topo_sloped!K30</f>
        <v>3.6875920341770376</v>
      </c>
      <c r="J30" s="12">
        <f>(1-pct_blk_canopy!J30)*tr_cld_topo_sloped!L30</f>
        <v>2.7478720436172925</v>
      </c>
      <c r="K30" s="12">
        <f>(1-pct_blk_canopy!K30)*tr_cld_topo_sloped!M30</f>
        <v>1.5231855951209445</v>
      </c>
      <c r="L30" s="12">
        <f>(1-pct_blk_canopy!L30)*tr_cld_topo_sloped!N30</f>
        <v>0.7283805790010728</v>
      </c>
      <c r="M30" s="12">
        <f>(1-pct_blk_canopy!M30)*tr_cld_topo_sloped!O30</f>
        <v>0.5252467158952001</v>
      </c>
    </row>
    <row r="31" spans="1:13" ht="11.25">
      <c r="A31" s="6" t="s">
        <v>28</v>
      </c>
      <c r="B31" s="12">
        <f>(1-pct_blk_canopy!B31)*tr_cld_topo_sloped!D31</f>
        <v>0.3561908473051377</v>
      </c>
      <c r="C31" s="12">
        <f>(1-pct_blk_canopy!C31)*tr_cld_topo_sloped!E31</f>
        <v>0.5198780270528572</v>
      </c>
      <c r="D31" s="12">
        <f>(1-pct_blk_canopy!D31)*tr_cld_topo_sloped!F31</f>
        <v>0.8461436714385708</v>
      </c>
      <c r="E31" s="12">
        <f>(1-pct_blk_canopy!E31)*tr_cld_topo_sloped!G31</f>
        <v>1.4538896314154972</v>
      </c>
      <c r="F31" s="12">
        <f>(1-pct_blk_canopy!F31)*tr_cld_topo_sloped!H31</f>
        <v>2.089977245095968</v>
      </c>
      <c r="G31" s="12">
        <f>(1-pct_blk_canopy!G31)*tr_cld_topo_sloped!I31</f>
        <v>2.7086512232020596</v>
      </c>
      <c r="H31" s="12">
        <f>(1-pct_blk_canopy!H31)*tr_cld_topo_sloped!J31</f>
        <v>2.8843401498140433</v>
      </c>
      <c r="I31" s="12">
        <f>(1-pct_blk_canopy!I31)*tr_cld_topo_sloped!K31</f>
        <v>2.3570389319204668</v>
      </c>
      <c r="J31" s="12">
        <f>(1-pct_blk_canopy!J31)*tr_cld_topo_sloped!L31</f>
        <v>1.4620658871605372</v>
      </c>
      <c r="K31" s="12">
        <f>(1-pct_blk_canopy!K31)*tr_cld_topo_sloped!M31</f>
        <v>0.7242484187007111</v>
      </c>
      <c r="L31" s="12">
        <f>(1-pct_blk_canopy!L31)*tr_cld_topo_sloped!N31</f>
        <v>0.3844540214164511</v>
      </c>
      <c r="M31" s="12">
        <f>(1-pct_blk_canopy!M31)*tr_cld_topo_sloped!O31</f>
        <v>0.28561570338045345</v>
      </c>
    </row>
    <row r="32" spans="1:13" ht="11.25">
      <c r="A32" s="6" t="s">
        <v>29</v>
      </c>
      <c r="B32" s="12">
        <f>(1-pct_blk_canopy!B32)*tr_cld_topo_sloped!D32</f>
        <v>0.6453919392511251</v>
      </c>
      <c r="C32" s="12">
        <f>(1-pct_blk_canopy!C32)*tr_cld_topo_sloped!E32</f>
        <v>0.988968465132038</v>
      </c>
      <c r="D32" s="12">
        <f>(1-pct_blk_canopy!D32)*tr_cld_topo_sloped!F32</f>
        <v>1.3782440562716387</v>
      </c>
      <c r="E32" s="12">
        <f>(1-pct_blk_canopy!E32)*tr_cld_topo_sloped!G32</f>
        <v>1.6218952368537636</v>
      </c>
      <c r="F32" s="12">
        <f>(1-pct_blk_canopy!F32)*tr_cld_topo_sloped!H32</f>
        <v>1.8906316972475203</v>
      </c>
      <c r="G32" s="12">
        <f>(1-pct_blk_canopy!G32)*tr_cld_topo_sloped!I32</f>
        <v>2.124681661614212</v>
      </c>
      <c r="H32" s="12">
        <f>(1-pct_blk_canopy!H32)*tr_cld_topo_sloped!J32</f>
        <v>2.0897866040285744</v>
      </c>
      <c r="I32" s="12">
        <f>(1-pct_blk_canopy!I32)*tr_cld_topo_sloped!K32</f>
        <v>1.7871106008972188</v>
      </c>
      <c r="J32" s="12">
        <f>(1-pct_blk_canopy!J32)*tr_cld_topo_sloped!L32</f>
        <v>1.5421477522994516</v>
      </c>
      <c r="K32" s="12">
        <f>(1-pct_blk_canopy!K32)*tr_cld_topo_sloped!M32</f>
        <v>1.150432159897459</v>
      </c>
      <c r="L32" s="12">
        <f>(1-pct_blk_canopy!L32)*tr_cld_topo_sloped!N32</f>
        <v>0.7069986831313188</v>
      </c>
      <c r="M32" s="12">
        <f>(1-pct_blk_canopy!M32)*tr_cld_topo_sloped!O32</f>
        <v>0.8474929433848484</v>
      </c>
    </row>
    <row r="33" spans="1:13" ht="11.25">
      <c r="A33" s="6" t="s">
        <v>30</v>
      </c>
      <c r="B33" s="12">
        <f>(1-pct_blk_canopy!B33)*tr_cld_topo_sloped!D33</f>
        <v>0.9266184125127647</v>
      </c>
      <c r="C33" s="12">
        <f>(1-pct_blk_canopy!C33)*tr_cld_topo_sloped!E33</f>
        <v>1.626801095102935</v>
      </c>
      <c r="D33" s="12">
        <f>(1-pct_blk_canopy!D33)*tr_cld_topo_sloped!F33</f>
        <v>2.6588336653554903</v>
      </c>
      <c r="E33" s="12">
        <f>(1-pct_blk_canopy!E33)*tr_cld_topo_sloped!G33</f>
        <v>3.534150164380604</v>
      </c>
      <c r="F33" s="12">
        <f>(1-pct_blk_canopy!F33)*tr_cld_topo_sloped!H33</f>
        <v>4.08891136592566</v>
      </c>
      <c r="G33" s="12">
        <f>(1-pct_blk_canopy!G33)*tr_cld_topo_sloped!I33</f>
        <v>3.2232791152564477</v>
      </c>
      <c r="H33" s="12">
        <f>(1-pct_blk_canopy!H33)*tr_cld_topo_sloped!J33</f>
        <v>3.149987086322245</v>
      </c>
      <c r="I33" s="12">
        <f>(1-pct_blk_canopy!I33)*tr_cld_topo_sloped!K33</f>
        <v>4.581085626064551</v>
      </c>
      <c r="J33" s="12">
        <f>(1-pct_blk_canopy!J33)*tr_cld_topo_sloped!L33</f>
        <v>3.689836018724525</v>
      </c>
      <c r="K33" s="12">
        <f>(1-pct_blk_canopy!K33)*tr_cld_topo_sloped!M33</f>
        <v>2.4348874794608975</v>
      </c>
      <c r="L33" s="12">
        <f>(1-pct_blk_canopy!L33)*tr_cld_topo_sloped!N33</f>
        <v>1.2947622933780845</v>
      </c>
      <c r="M33" s="12">
        <f>(1-pct_blk_canopy!M33)*tr_cld_topo_sloped!O33</f>
        <v>0.7822029376183537</v>
      </c>
    </row>
    <row r="34" spans="1:13" ht="11.25">
      <c r="A34" s="6" t="s">
        <v>31</v>
      </c>
      <c r="B34" s="12">
        <f>(1-pct_blk_canopy!B34)*tr_cld_topo_sloped!D34</f>
        <v>0.8866489449135472</v>
      </c>
      <c r="C34" s="12">
        <f>(1-pct_blk_canopy!C34)*tr_cld_topo_sloped!E34</f>
        <v>1.4380079136322714</v>
      </c>
      <c r="D34" s="12">
        <f>(1-pct_blk_canopy!D34)*tr_cld_topo_sloped!F34</f>
        <v>1.7899241197266973</v>
      </c>
      <c r="E34" s="12">
        <f>(1-pct_blk_canopy!E34)*tr_cld_topo_sloped!G34</f>
        <v>2.3239060587715668</v>
      </c>
      <c r="F34" s="12">
        <f>(1-pct_blk_canopy!F34)*tr_cld_topo_sloped!H34</f>
        <v>2.6454888668772236</v>
      </c>
      <c r="G34" s="12">
        <f>(1-pct_blk_canopy!G34)*tr_cld_topo_sloped!I34</f>
        <v>3.463241522728533</v>
      </c>
      <c r="H34" s="12">
        <f>(1-pct_blk_canopy!H34)*tr_cld_topo_sloped!J34</f>
        <v>3.6401563473362497</v>
      </c>
      <c r="I34" s="12">
        <f>(1-pct_blk_canopy!I34)*tr_cld_topo_sloped!K34</f>
        <v>2.836801556639946</v>
      </c>
      <c r="J34" s="12">
        <f>(1-pct_blk_canopy!J34)*tr_cld_topo_sloped!L34</f>
        <v>2.3659034239534784</v>
      </c>
      <c r="K34" s="12">
        <f>(1-pct_blk_canopy!K34)*tr_cld_topo_sloped!M34</f>
        <v>1.7894590403981088</v>
      </c>
      <c r="L34" s="12">
        <f>(1-pct_blk_canopy!L34)*tr_cld_topo_sloped!N34</f>
        <v>1.067384899484242</v>
      </c>
      <c r="M34" s="12">
        <f>(1-pct_blk_canopy!M34)*tr_cld_topo_sloped!O34</f>
        <v>0.7757900951785118</v>
      </c>
    </row>
    <row r="35" spans="1:13" ht="11.25">
      <c r="A35" s="6" t="s">
        <v>32</v>
      </c>
      <c r="B35" s="12">
        <f>(1-pct_blk_canopy!B35)*tr_cld_topo_sloped!D35</f>
        <v>1.1639065333998284</v>
      </c>
      <c r="C35" s="12">
        <f>(1-pct_blk_canopy!C35)*tr_cld_topo_sloped!E35</f>
        <v>1.7593844324331736</v>
      </c>
      <c r="D35" s="12">
        <f>(1-pct_blk_canopy!D35)*tr_cld_topo_sloped!F35</f>
        <v>2.722654872519578</v>
      </c>
      <c r="E35" s="12">
        <f>(1-pct_blk_canopy!E35)*tr_cld_topo_sloped!G35</f>
        <v>4.433176868568644</v>
      </c>
      <c r="F35" s="12">
        <f>(1-pct_blk_canopy!F35)*tr_cld_topo_sloped!H35</f>
        <v>4.573192349825838</v>
      </c>
      <c r="G35" s="12">
        <f>(1-pct_blk_canopy!G35)*tr_cld_topo_sloped!I35</f>
        <v>5.013085283632126</v>
      </c>
      <c r="H35" s="12">
        <f>(1-pct_blk_canopy!H35)*tr_cld_topo_sloped!J35</f>
        <v>5.22690586202175</v>
      </c>
      <c r="I35" s="12">
        <f>(1-pct_blk_canopy!I35)*tr_cld_topo_sloped!K35</f>
        <v>4.908789723737262</v>
      </c>
      <c r="J35" s="12">
        <f>(1-pct_blk_canopy!J35)*tr_cld_topo_sloped!L35</f>
        <v>4.526081427765726</v>
      </c>
      <c r="K35" s="12">
        <f>(1-pct_blk_canopy!K35)*tr_cld_topo_sloped!M35</f>
        <v>2.1971483723056178</v>
      </c>
      <c r="L35" s="12">
        <f>(1-pct_blk_canopy!L35)*tr_cld_topo_sloped!N35</f>
        <v>1.380324516629007</v>
      </c>
      <c r="M35" s="12">
        <f>(1-pct_blk_canopy!M35)*tr_cld_topo_sloped!O35</f>
        <v>0.9941966494319773</v>
      </c>
    </row>
    <row r="36" spans="1:13" ht="11.25">
      <c r="A36" s="6" t="s">
        <v>33</v>
      </c>
      <c r="B36" s="12">
        <f>(1-pct_blk_canopy!B36)*tr_cld_topo_sloped!D36</f>
        <v>1.282639313034558</v>
      </c>
      <c r="C36" s="12">
        <f>(1-pct_blk_canopy!C36)*tr_cld_topo_sloped!E36</f>
        <v>1.672539432344995</v>
      </c>
      <c r="D36" s="12">
        <f>(1-pct_blk_canopy!D36)*tr_cld_topo_sloped!F36</f>
        <v>2.473757277350347</v>
      </c>
      <c r="E36" s="12">
        <f>(1-pct_blk_canopy!E36)*tr_cld_topo_sloped!G36</f>
        <v>3.730860680933648</v>
      </c>
      <c r="F36" s="12">
        <f>(1-pct_blk_canopy!F36)*tr_cld_topo_sloped!H36</f>
        <v>5.133678646372929</v>
      </c>
      <c r="G36" s="12">
        <f>(1-pct_blk_canopy!G36)*tr_cld_topo_sloped!I36</f>
        <v>5.586663073039109</v>
      </c>
      <c r="H36" s="12">
        <f>(1-pct_blk_canopy!H36)*tr_cld_topo_sloped!J36</f>
        <v>5.849558104342779</v>
      </c>
      <c r="I36" s="12">
        <f>(1-pct_blk_canopy!I36)*tr_cld_topo_sloped!K36</f>
        <v>5.600542803283751</v>
      </c>
      <c r="J36" s="12">
        <f>(1-pct_blk_canopy!J36)*tr_cld_topo_sloped!L36</f>
        <v>3.6784009484401645</v>
      </c>
      <c r="K36" s="12">
        <f>(1-pct_blk_canopy!K36)*tr_cld_topo_sloped!M36</f>
        <v>2.1340295555230657</v>
      </c>
      <c r="L36" s="12">
        <f>(1-pct_blk_canopy!L36)*tr_cld_topo_sloped!N36</f>
        <v>1.246930371163822</v>
      </c>
      <c r="M36" s="12">
        <f>(1-pct_blk_canopy!M36)*tr_cld_topo_sloped!O36</f>
        <v>1.1042375255865313</v>
      </c>
    </row>
    <row r="37" spans="2:13" ht="11.25">
      <c r="B37" s="12" t="s">
        <v>35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</row>
    <row r="38" spans="1:13" ht="11.25">
      <c r="A38" s="6" t="s">
        <v>181</v>
      </c>
      <c r="B38" s="12">
        <f>AVERAGE(B7:B16,B20,B24)</f>
        <v>1.2486892190612364</v>
      </c>
      <c r="C38" s="12">
        <f aca="true" t="shared" si="0" ref="C38:M38">AVERAGE(C7:C16,C20,C24)</f>
        <v>2.119946474559938</v>
      </c>
      <c r="D38" s="12">
        <f t="shared" si="0"/>
        <v>3.4949527129372675</v>
      </c>
      <c r="E38" s="12">
        <f t="shared" si="0"/>
        <v>5.24656217026184</v>
      </c>
      <c r="F38" s="12">
        <f t="shared" si="0"/>
        <v>6.513994501802415</v>
      </c>
      <c r="G38" s="12">
        <f t="shared" si="0"/>
        <v>7.642558440365004</v>
      </c>
      <c r="H38" s="12">
        <f t="shared" si="0"/>
        <v>8.17934315719261</v>
      </c>
      <c r="I38" s="12">
        <f t="shared" si="0"/>
        <v>7.498034648416994</v>
      </c>
      <c r="J38" s="12">
        <f t="shared" si="0"/>
        <v>5.526973663699535</v>
      </c>
      <c r="K38" s="12">
        <f t="shared" si="0"/>
        <v>3.025061432176478</v>
      </c>
      <c r="L38" s="12">
        <f t="shared" si="0"/>
        <v>1.5064765638738553</v>
      </c>
      <c r="M38" s="12">
        <f t="shared" si="0"/>
        <v>1.1311193041483913</v>
      </c>
    </row>
  </sheetData>
  <printOptions gridLines="1"/>
  <pageMargins left="0.75" right="0.75" top="1" bottom="1" header="0.5" footer="0.5"/>
  <pageSetup horizontalDpi="600" verticalDpi="600" orientation="landscape" r:id="rId1"/>
  <headerFooter alignWithMargins="0">
    <oddFooter>&amp;C&amp;F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A1">
      <selection activeCell="L4" sqref="L4"/>
    </sheetView>
  </sheetViews>
  <sheetFormatPr defaultColWidth="9.140625" defaultRowHeight="12.75"/>
  <cols>
    <col min="1" max="1" width="20.00390625" style="4" customWidth="1"/>
    <col min="2" max="16384" width="9.140625" style="5" customWidth="1"/>
  </cols>
  <sheetData>
    <row r="1" s="2" customFormat="1" ht="15.75">
      <c r="A1" s="1" t="s">
        <v>81</v>
      </c>
    </row>
    <row r="2" spans="1:2" s="4" customFormat="1" ht="11.25">
      <c r="A2" s="8" t="s">
        <v>0</v>
      </c>
      <c r="B2" s="4" t="s">
        <v>41</v>
      </c>
    </row>
    <row r="3" spans="1:13" s="4" customFormat="1" ht="11.25">
      <c r="A3" s="6"/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</row>
    <row r="4" spans="1:14" ht="11.25">
      <c r="A4" s="4" t="s">
        <v>43</v>
      </c>
      <c r="B4" s="12">
        <f>(cld_topo_canopy_sloped!B5-cld_topo_canopy_sloped!B10)/((cld_topo_canopy_sloped!B5+cld_topo_canopy_sloped!B10)/2)</f>
        <v>0.4288234872724389</v>
      </c>
      <c r="C4" s="12">
        <f>(cld_topo_canopy_sloped!C5-cld_topo_canopy_sloped!C10)/((cld_topo_canopy_sloped!C5+cld_topo_canopy_sloped!C10)/2)</f>
        <v>0.20504531274367566</v>
      </c>
      <c r="D4" s="12">
        <f>(cld_topo_canopy_sloped!D5-cld_topo_canopy_sloped!D10)/((cld_topo_canopy_sloped!D5+cld_topo_canopy_sloped!D10)/2)</f>
        <v>0.07396390891043458</v>
      </c>
      <c r="E4" s="12">
        <f>(cld_topo_canopy_sloped!E5-cld_topo_canopy_sloped!E10)/((cld_topo_canopy_sloped!E5+cld_topo_canopy_sloped!E10)/2)</f>
        <v>0.4474582117612378</v>
      </c>
      <c r="F4" s="12">
        <f>(cld_topo_canopy_sloped!F5-cld_topo_canopy_sloped!F10)/((cld_topo_canopy_sloped!F5+cld_topo_canopy_sloped!F10)/2)</f>
        <v>0.4423320583714696</v>
      </c>
      <c r="G4" s="12">
        <f>(cld_topo_canopy_sloped!G5-cld_topo_canopy_sloped!G10)/((cld_topo_canopy_sloped!G5+cld_topo_canopy_sloped!G10)/2)</f>
        <v>0.3505680951298794</v>
      </c>
      <c r="H4" s="12">
        <f>(cld_topo_canopy_sloped!H5-cld_topo_canopy_sloped!H10)/((cld_topo_canopy_sloped!H5+cld_topo_canopy_sloped!H10)/2)</f>
        <v>0.3028056410021334</v>
      </c>
      <c r="I4" s="12">
        <f>(cld_topo_canopy_sloped!I5-cld_topo_canopy_sloped!I10)/((cld_topo_canopy_sloped!I5+cld_topo_canopy_sloped!I10)/2)</f>
        <v>0.3939548254227129</v>
      </c>
      <c r="J4" s="12">
        <f>(cld_topo_canopy_sloped!J5-cld_topo_canopy_sloped!J10)/((cld_topo_canopy_sloped!J5+cld_topo_canopy_sloped!J10)/2)</f>
        <v>0.3760595698190808</v>
      </c>
      <c r="K4" s="12">
        <f>(cld_topo_canopy_sloped!K5-cld_topo_canopy_sloped!K10)/((cld_topo_canopy_sloped!K5+cld_topo_canopy_sloped!K10)/2)</f>
        <v>-0.0028506492648362265</v>
      </c>
      <c r="L4" s="12">
        <f>(cld_topo_canopy_sloped!L5-cld_topo_canopy_sloped!L10)/((cld_topo_canopy_sloped!L5+cld_topo_canopy_sloped!L10)/2)</f>
        <v>0.26579426467453743</v>
      </c>
      <c r="M4" s="12">
        <f>(cld_topo_canopy_sloped!M5-cld_topo_canopy_sloped!M10)/((cld_topo_canopy_sloped!M5+cld_topo_canopy_sloped!M10)/2)</f>
        <v>0.4437732605182559</v>
      </c>
      <c r="N4" s="5" t="s">
        <v>119</v>
      </c>
    </row>
    <row r="5" spans="1:14" ht="11.25">
      <c r="A5" s="4" t="s">
        <v>44</v>
      </c>
      <c r="B5" s="12">
        <f>(cld_topo_canopy_sloped!B5-cld_topo_canopy_sloped!B11)/((cld_topo_canopy_sloped!B5+cld_topo_canopy_sloped!B11)/2)</f>
        <v>0.37199075608601456</v>
      </c>
      <c r="C5" s="12">
        <f>(cld_topo_canopy_sloped!C5-cld_topo_canopy_sloped!C11)/((cld_topo_canopy_sloped!C5+cld_topo_canopy_sloped!C11)/2)</f>
        <v>0.4763728732063315</v>
      </c>
      <c r="D5" s="12">
        <f>(cld_topo_canopy_sloped!D5-cld_topo_canopy_sloped!D11)/((cld_topo_canopy_sloped!D5+cld_topo_canopy_sloped!D11)/2)</f>
        <v>0.47592642467049273</v>
      </c>
      <c r="E5" s="12">
        <f>(cld_topo_canopy_sloped!E5-cld_topo_canopy_sloped!E11)/((cld_topo_canopy_sloped!E5+cld_topo_canopy_sloped!E11)/2)</f>
        <v>0.7093263890037754</v>
      </c>
      <c r="F5" s="12">
        <f>(cld_topo_canopy_sloped!F5-cld_topo_canopy_sloped!F11)/((cld_topo_canopy_sloped!F5+cld_topo_canopy_sloped!F11)/2)</f>
        <v>0.6287533850370439</v>
      </c>
      <c r="G5" s="12">
        <f>(cld_topo_canopy_sloped!G5-cld_topo_canopy_sloped!G11)/((cld_topo_canopy_sloped!G5+cld_topo_canopy_sloped!G11)/2)</f>
        <v>0.5271633100181778</v>
      </c>
      <c r="H5" s="12">
        <f>(cld_topo_canopy_sloped!H5-cld_topo_canopy_sloped!H11)/((cld_topo_canopy_sloped!H5+cld_topo_canopy_sloped!H11)/2)</f>
        <v>0.5160034024507184</v>
      </c>
      <c r="I5" s="12">
        <f>(cld_topo_canopy_sloped!I5-cld_topo_canopy_sloped!I11)/((cld_topo_canopy_sloped!I5+cld_topo_canopy_sloped!I11)/2)</f>
        <v>0.6025094623082335</v>
      </c>
      <c r="J5" s="12">
        <f>(cld_topo_canopy_sloped!J5-cld_topo_canopy_sloped!J11)/((cld_topo_canopy_sloped!J5+cld_topo_canopy_sloped!J11)/2)</f>
        <v>0.7520283439215516</v>
      </c>
      <c r="K5" s="12">
        <f>(cld_topo_canopy_sloped!K5-cld_topo_canopy_sloped!K11)/((cld_topo_canopy_sloped!K5+cld_topo_canopy_sloped!K11)/2)</f>
        <v>0.4485187762462855</v>
      </c>
      <c r="L5" s="12">
        <f>(cld_topo_canopy_sloped!L5-cld_topo_canopy_sloped!L11)/((cld_topo_canopy_sloped!L5+cld_topo_canopy_sloped!L11)/2)</f>
        <v>0.3737648170959275</v>
      </c>
      <c r="M5" s="12">
        <f>(cld_topo_canopy_sloped!M5-cld_topo_canopy_sloped!M11)/((cld_topo_canopy_sloped!M5+cld_topo_canopy_sloped!M11)/2)</f>
        <v>0.3475969352342914</v>
      </c>
      <c r="N5" s="5" t="s">
        <v>119</v>
      </c>
    </row>
    <row r="6" spans="1:14" ht="11.25">
      <c r="A6" s="4" t="s">
        <v>46</v>
      </c>
      <c r="B6" s="12">
        <f>(cld_topo_canopy_sloped!B6-cld_topo_canopy_sloped!B17)/((cld_topo_canopy_sloped!B6+cld_topo_canopy_sloped!B17)/2)</f>
        <v>1.1788920397301417</v>
      </c>
      <c r="C6" s="12">
        <f>(cld_topo_canopy_sloped!C6-cld_topo_canopy_sloped!C17)/((cld_topo_canopy_sloped!C6+cld_topo_canopy_sloped!C17)/2)</f>
        <v>1.2245813510823438</v>
      </c>
      <c r="D6" s="12">
        <f>(cld_topo_canopy_sloped!D6-cld_topo_canopy_sloped!D17)/((cld_topo_canopy_sloped!D6+cld_topo_canopy_sloped!D17)/2)</f>
        <v>1.3295269610527891</v>
      </c>
      <c r="E6" s="12">
        <f>(cld_topo_canopy_sloped!E6-cld_topo_canopy_sloped!E17)/((cld_topo_canopy_sloped!E6+cld_topo_canopy_sloped!E17)/2)</f>
        <v>1.3491143119788567</v>
      </c>
      <c r="F6" s="12">
        <f>(cld_topo_canopy_sloped!F6-cld_topo_canopy_sloped!F17)/((cld_topo_canopy_sloped!F6+cld_topo_canopy_sloped!F17)/2)</f>
        <v>1.298394648109085</v>
      </c>
      <c r="G6" s="12">
        <f>(cld_topo_canopy_sloped!G6-cld_topo_canopy_sloped!G17)/((cld_topo_canopy_sloped!G6+cld_topo_canopy_sloped!G17)/2)</f>
        <v>1.3105974901691975</v>
      </c>
      <c r="H6" s="12">
        <f>(cld_topo_canopy_sloped!H6-cld_topo_canopy_sloped!H17)/((cld_topo_canopy_sloped!H6+cld_topo_canopy_sloped!H17)/2)</f>
        <v>1.335649237154647</v>
      </c>
      <c r="I6" s="12">
        <f>(cld_topo_canopy_sloped!I6-cld_topo_canopy_sloped!I17)/((cld_topo_canopy_sloped!I6+cld_topo_canopy_sloped!I17)/2)</f>
        <v>1.3341986754460868</v>
      </c>
      <c r="J6" s="12">
        <f>(cld_topo_canopy_sloped!J6-cld_topo_canopy_sloped!J17)/((cld_topo_canopy_sloped!J6+cld_topo_canopy_sloped!J17)/2)</f>
        <v>1.3696229895136174</v>
      </c>
      <c r="K6" s="12">
        <f>(cld_topo_canopy_sloped!K6-cld_topo_canopy_sloped!K17)/((cld_topo_canopy_sloped!K6+cld_topo_canopy_sloped!K17)/2)</f>
        <v>1.347556216814459</v>
      </c>
      <c r="L6" s="12">
        <f>(cld_topo_canopy_sloped!L6-cld_topo_canopy_sloped!L17)/((cld_topo_canopy_sloped!L6+cld_topo_canopy_sloped!L17)/2)</f>
        <v>1.2040693077520068</v>
      </c>
      <c r="M6" s="12">
        <f>(cld_topo_canopy_sloped!M6-cld_topo_canopy_sloped!M17)/((cld_topo_canopy_sloped!M6+cld_topo_canopy_sloped!M17)/2)</f>
        <v>1.1517129767190681</v>
      </c>
      <c r="N6" s="5" t="s">
        <v>119</v>
      </c>
    </row>
    <row r="7" spans="1:14" ht="11.25">
      <c r="A7" s="4" t="s">
        <v>48</v>
      </c>
      <c r="B7" s="12">
        <f>(cld_topo_canopy_sloped!B7-cld_topo_canopy_sloped!B29)/((cld_topo_canopy_sloped!B7+cld_topo_canopy_sloped!B29)/2)</f>
        <v>1.4133975668858134</v>
      </c>
      <c r="C7" s="12">
        <f>(cld_topo_canopy_sloped!C7-cld_topo_canopy_sloped!C29)/((cld_topo_canopy_sloped!C7+cld_topo_canopy_sloped!C29)/2)</f>
        <v>1.5508276298926653</v>
      </c>
      <c r="D7" s="12">
        <f>(cld_topo_canopy_sloped!D7-cld_topo_canopy_sloped!D29)/((cld_topo_canopy_sloped!D7+cld_topo_canopy_sloped!D29)/2)</f>
        <v>1.6063409576025391</v>
      </c>
      <c r="E7" s="12">
        <f>(cld_topo_canopy_sloped!E7-cld_topo_canopy_sloped!E29)/((cld_topo_canopy_sloped!E7+cld_topo_canopy_sloped!E29)/2)</f>
        <v>1.5913769209244544</v>
      </c>
      <c r="F7" s="12">
        <f>(cld_topo_canopy_sloped!F7-cld_topo_canopy_sloped!F29)/((cld_topo_canopy_sloped!F7+cld_topo_canopy_sloped!F29)/2)</f>
        <v>1.4502855965219459</v>
      </c>
      <c r="G7" s="12">
        <f>(cld_topo_canopy_sloped!G7-cld_topo_canopy_sloped!G29)/((cld_topo_canopy_sloped!G7+cld_topo_canopy_sloped!G29)/2)</f>
        <v>1.395407682210098</v>
      </c>
      <c r="H7" s="12">
        <f>(cld_topo_canopy_sloped!H7-cld_topo_canopy_sloped!H29)/((cld_topo_canopy_sloped!H7+cld_topo_canopy_sloped!H29)/2)</f>
        <v>1.4036162875262854</v>
      </c>
      <c r="I7" s="12">
        <f>(cld_topo_canopy_sloped!I7-cld_topo_canopy_sloped!I29)/((cld_topo_canopy_sloped!I7+cld_topo_canopy_sloped!I29)/2)</f>
        <v>1.5052799330972457</v>
      </c>
      <c r="J7" s="12">
        <f>(cld_topo_canopy_sloped!J7-cld_topo_canopy_sloped!J29)/((cld_topo_canopy_sloped!J7+cld_topo_canopy_sloped!J29)/2)</f>
        <v>1.6514401616519458</v>
      </c>
      <c r="K7" s="12">
        <f>(cld_topo_canopy_sloped!K7-cld_topo_canopy_sloped!K29)/((cld_topo_canopy_sloped!K7+cld_topo_canopy_sloped!K29)/2)</f>
        <v>1.6327690649244329</v>
      </c>
      <c r="L7" s="12">
        <f>(cld_topo_canopy_sloped!L7-cld_topo_canopy_sloped!L29)/((cld_topo_canopy_sloped!L7+cld_topo_canopy_sloped!L29)/2)</f>
        <v>1.4858875592014595</v>
      </c>
      <c r="M7" s="12">
        <f>(cld_topo_canopy_sloped!M7-cld_topo_canopy_sloped!M29)/((cld_topo_canopy_sloped!M7+cld_topo_canopy_sloped!M29)/2)</f>
        <v>1.4174784791286827</v>
      </c>
      <c r="N7" s="5" t="s">
        <v>119</v>
      </c>
    </row>
    <row r="8" spans="1:14" ht="11.25">
      <c r="A8" s="4" t="s">
        <v>50</v>
      </c>
      <c r="B8" s="12">
        <f>(cld_topo_canopy_sloped!B7-cld_topo_canopy_sloped!B31)/((cld_topo_canopy_sloped!B7+cld_topo_canopy_sloped!B31)/2)</f>
        <v>1.6368655532220535</v>
      </c>
      <c r="C8" s="12">
        <f>(cld_topo_canopy_sloped!C7-cld_topo_canopy_sloped!C31)/((cld_topo_canopy_sloped!C7+cld_topo_canopy_sloped!C31)/2)</f>
        <v>1.701282206183127</v>
      </c>
      <c r="D8" s="12">
        <f>(cld_topo_canopy_sloped!D7-cld_topo_canopy_sloped!D31)/((cld_topo_canopy_sloped!D7+cld_topo_canopy_sloped!D31)/2)</f>
        <v>1.7082427243743492</v>
      </c>
      <c r="E8" s="12">
        <f>(cld_topo_canopy_sloped!E7-cld_topo_canopy_sloped!E31)/((cld_topo_canopy_sloped!E7+cld_topo_canopy_sloped!E31)/2)</f>
        <v>1.6598445834923987</v>
      </c>
      <c r="F8" s="12">
        <f>(cld_topo_canopy_sloped!F7-cld_topo_canopy_sloped!F31)/((cld_topo_canopy_sloped!F7+cld_topo_canopy_sloped!F31)/2)</f>
        <v>1.594356823101423</v>
      </c>
      <c r="G8" s="12">
        <f>(cld_topo_canopy_sloped!G7-cld_topo_canopy_sloped!G31)/((cld_topo_canopy_sloped!G7+cld_topo_canopy_sloped!G31)/2)</f>
        <v>1.5629665875699152</v>
      </c>
      <c r="H8" s="12">
        <f>(cld_topo_canopy_sloped!H7-cld_topo_canopy_sloped!H31)/((cld_topo_canopy_sloped!H7+cld_topo_canopy_sloped!H31)/2)</f>
        <v>1.5694947045104846</v>
      </c>
      <c r="I8" s="12">
        <f>(cld_topo_canopy_sloped!I7-cld_topo_canopy_sloped!I31)/((cld_topo_canopy_sloped!I7+cld_topo_canopy_sloped!I31)/2)</f>
        <v>1.6154257783938717</v>
      </c>
      <c r="J8" s="12">
        <f>(cld_topo_canopy_sloped!J7-cld_topo_canopy_sloped!J31)/((cld_topo_canopy_sloped!J7+cld_topo_canopy_sloped!J31)/2)</f>
        <v>1.6870952883813495</v>
      </c>
      <c r="K8" s="12">
        <f>(cld_topo_canopy_sloped!K7-cld_topo_canopy_sloped!K31)/((cld_topo_canopy_sloped!K7+cld_topo_canopy_sloped!K31)/2)</f>
        <v>1.718959729177669</v>
      </c>
      <c r="L8" s="12">
        <f>(cld_topo_canopy_sloped!L7-cld_topo_canopy_sloped!L31)/((cld_topo_canopy_sloped!L7+cld_topo_canopy_sloped!L31)/2)</f>
        <v>1.6850579552693772</v>
      </c>
      <c r="M8" s="12">
        <f>(cld_topo_canopy_sloped!M7-cld_topo_canopy_sloped!M31)/((cld_topo_canopy_sloped!M7+cld_topo_canopy_sloped!M31)/2)</f>
        <v>1.6674707905010782</v>
      </c>
      <c r="N8" s="5" t="s">
        <v>119</v>
      </c>
    </row>
    <row r="9" spans="1:14" ht="11.25">
      <c r="A9" s="4" t="s">
        <v>52</v>
      </c>
      <c r="B9" s="12">
        <f>(cld_topo_canopy_sloped!B7-cld_topo_canopy_sloped!B8)/((cld_topo_canopy_sloped!B7+cld_topo_canopy_sloped!B8)/2)</f>
        <v>0.10203766909445681</v>
      </c>
      <c r="C9" s="12">
        <f>(cld_topo_canopy_sloped!C7-cld_topo_canopy_sloped!C8)/((cld_topo_canopy_sloped!C7+cld_topo_canopy_sloped!C8)/2)</f>
        <v>0.11427765715741128</v>
      </c>
      <c r="D9" s="12">
        <f>(cld_topo_canopy_sloped!D7-cld_topo_canopy_sloped!D8)/((cld_topo_canopy_sloped!D7+cld_topo_canopy_sloped!D8)/2)</f>
        <v>0.09977693996664598</v>
      </c>
      <c r="E9" s="12">
        <f>(cld_topo_canopy_sloped!E7-cld_topo_canopy_sloped!E8)/((cld_topo_canopy_sloped!E7+cld_topo_canopy_sloped!E8)/2)</f>
        <v>0.05566380772072838</v>
      </c>
      <c r="F9" s="12">
        <f>(cld_topo_canopy_sloped!F7-cld_topo_canopy_sloped!F8)/((cld_topo_canopy_sloped!F7+cld_topo_canopy_sloped!F8)/2)</f>
        <v>0.040603104573140245</v>
      </c>
      <c r="G9" s="12">
        <f>(cld_topo_canopy_sloped!G7-cld_topo_canopy_sloped!G8)/((cld_topo_canopy_sloped!G7+cld_topo_canopy_sloped!G8)/2)</f>
        <v>0.06904782010440212</v>
      </c>
      <c r="H9" s="12">
        <f>(cld_topo_canopy_sloped!H7-cld_topo_canopy_sloped!H8)/((cld_topo_canopy_sloped!H7+cld_topo_canopy_sloped!H8)/2)</f>
        <v>0.08756763303353003</v>
      </c>
      <c r="I9" s="12">
        <f>(cld_topo_canopy_sloped!I7-cld_topo_canopy_sloped!I8)/((cld_topo_canopy_sloped!I7+cld_topo_canopy_sloped!I8)/2)</f>
        <v>0.08789983397770033</v>
      </c>
      <c r="J9" s="12">
        <f>(cld_topo_canopy_sloped!J7-cld_topo_canopy_sloped!J8)/((cld_topo_canopy_sloped!J7+cld_topo_canopy_sloped!J8)/2)</f>
        <v>0.12328808006668618</v>
      </c>
      <c r="K9" s="12">
        <f>(cld_topo_canopy_sloped!K7-cld_topo_canopy_sloped!K8)/((cld_topo_canopy_sloped!K7+cld_topo_canopy_sloped!K8)/2)</f>
        <v>0.16286469415839516</v>
      </c>
      <c r="L9" s="12">
        <f>(cld_topo_canopy_sloped!L7-cld_topo_canopy_sloped!L8)/((cld_topo_canopy_sloped!L7+cld_topo_canopy_sloped!L8)/2)</f>
        <v>0.11555191926695176</v>
      </c>
      <c r="M9" s="12">
        <f>(cld_topo_canopy_sloped!M7-cld_topo_canopy_sloped!M8)/((cld_topo_canopy_sloped!M7+cld_topo_canopy_sloped!M8)/2)</f>
        <v>0.12697813061835037</v>
      </c>
      <c r="N9" s="5" t="s">
        <v>119</v>
      </c>
    </row>
    <row r="10" spans="1:14" ht="11.25">
      <c r="A10" s="4" t="s">
        <v>54</v>
      </c>
      <c r="B10" s="12">
        <f>(cld_topo_canopy_sloped!B8-cld_topo_canopy_sloped!B13)/((cld_topo_canopy_sloped!B8+cld_topo_canopy_sloped!B13)/2)</f>
        <v>1.3065423298239331</v>
      </c>
      <c r="C10" s="12">
        <f>(cld_topo_canopy_sloped!C8-cld_topo_canopy_sloped!C13)/((cld_topo_canopy_sloped!C8+cld_topo_canopy_sloped!C13)/2)</f>
        <v>1.3718274819116345</v>
      </c>
      <c r="D10" s="12">
        <f>(cld_topo_canopy_sloped!D8-cld_topo_canopy_sloped!D13)/((cld_topo_canopy_sloped!D8+cld_topo_canopy_sloped!D13)/2)</f>
        <v>1.460679579635579</v>
      </c>
      <c r="E10" s="12">
        <f>(cld_topo_canopy_sloped!E8-cld_topo_canopy_sloped!E13)/((cld_topo_canopy_sloped!E8+cld_topo_canopy_sloped!E13)/2)</f>
        <v>1.529789484725118</v>
      </c>
      <c r="F10" s="12">
        <f>(cld_topo_canopy_sloped!F8-cld_topo_canopy_sloped!F13)/((cld_topo_canopy_sloped!F8+cld_topo_canopy_sloped!F13)/2)</f>
        <v>1.4682979728996244</v>
      </c>
      <c r="G10" s="12">
        <f>(cld_topo_canopy_sloped!G8-cld_topo_canopy_sloped!G13)/((cld_topo_canopy_sloped!G8+cld_topo_canopy_sloped!G13)/2)</f>
        <v>1.4013226399802237</v>
      </c>
      <c r="H10" s="12">
        <f>(cld_topo_canopy_sloped!H8-cld_topo_canopy_sloped!H13)/((cld_topo_canopy_sloped!H8+cld_topo_canopy_sloped!H13)/2)</f>
        <v>1.3814841438292822</v>
      </c>
      <c r="I10" s="12">
        <f>(cld_topo_canopy_sloped!I8-cld_topo_canopy_sloped!I13)/((cld_topo_canopy_sloped!I8+cld_topo_canopy_sloped!I13)/2)</f>
        <v>1.5479026509604468</v>
      </c>
      <c r="J10" s="12">
        <f>(cld_topo_canopy_sloped!J8-cld_topo_canopy_sloped!J13)/((cld_topo_canopy_sloped!J8+cld_topo_canopy_sloped!J13)/2)</f>
        <v>1.5348373567382012</v>
      </c>
      <c r="K10" s="12">
        <f>(cld_topo_canopy_sloped!K8-cld_topo_canopy_sloped!K13)/((cld_topo_canopy_sloped!K8+cld_topo_canopy_sloped!K13)/2)</f>
        <v>1.412800434801634</v>
      </c>
      <c r="L10" s="12">
        <f>(cld_topo_canopy_sloped!L8-cld_topo_canopy_sloped!L13)/((cld_topo_canopy_sloped!L8+cld_topo_canopy_sloped!L13)/2)</f>
        <v>1.3917334473002094</v>
      </c>
      <c r="M10" s="12">
        <f>(cld_topo_canopy_sloped!M8-cld_topo_canopy_sloped!M13)/((cld_topo_canopy_sloped!M8+cld_topo_canopy_sloped!M13)/2)</f>
        <v>1.2605281155665948</v>
      </c>
      <c r="N10" s="5" t="s">
        <v>119</v>
      </c>
    </row>
    <row r="11" spans="1:14" ht="11.25">
      <c r="A11" s="4" t="s">
        <v>67</v>
      </c>
      <c r="B11" s="12">
        <f>(cld_topo_canopy_sloped!B8-cld_topo_canopy_sloped!B31)/((cld_topo_canopy_sloped!B8+cld_topo_canopy_sloped!B31)/2)</f>
        <v>1.6017079799290406</v>
      </c>
      <c r="C11" s="12">
        <f>(cld_topo_canopy_sloped!C8-cld_topo_canopy_sloped!C31)/((cld_topo_canopy_sloped!C8+cld_topo_canopy_sloped!C31)/2)</f>
        <v>1.6680810201129748</v>
      </c>
      <c r="D11" s="12">
        <f>(cld_topo_canopy_sloped!D8-cld_topo_canopy_sloped!D31)/((cld_topo_canopy_sloped!D8+cld_topo_canopy_sloped!D31)/2)</f>
        <v>1.680054253533093</v>
      </c>
      <c r="E11" s="12">
        <f>(cld_topo_canopy_sloped!E8-cld_topo_canopy_sloped!E31)/((cld_topo_canopy_sloped!E8+cld_topo_canopy_sloped!E31)/2)</f>
        <v>1.6421107716391692</v>
      </c>
      <c r="F11" s="12">
        <f>(cld_topo_canopy_sloped!F8-cld_topo_canopy_sloped!F31)/((cld_topo_canopy_sloped!F8+cld_topo_canopy_sloped!F31)/2)</f>
        <v>1.5793132598965025</v>
      </c>
      <c r="G11" s="12">
        <f>(cld_topo_canopy_sloped!G8-cld_topo_canopy_sloped!G31)/((cld_topo_canopy_sloped!G8+cld_topo_canopy_sloped!G31)/2)</f>
        <v>1.5353420802173872</v>
      </c>
      <c r="H11" s="12">
        <f>(cld_topo_canopy_sloped!H8-cld_topo_canopy_sloped!H31)/((cld_topo_canopy_sloped!H8+cld_topo_canopy_sloped!H31)/2)</f>
        <v>1.5346567002791365</v>
      </c>
      <c r="I11" s="12">
        <f>(cld_topo_canopy_sloped!I8-cld_topo_canopy_sloped!I31)/((cld_topo_canopy_sloped!I8+cld_topo_canopy_sloped!I31)/2)</f>
        <v>1.5837472526172078</v>
      </c>
      <c r="J11" s="12">
        <f>(cld_topo_canopy_sloped!J8-cld_topo_canopy_sloped!J31)/((cld_topo_canopy_sloped!J8+cld_topo_canopy_sloped!J31)/2)</f>
        <v>1.649585114219956</v>
      </c>
      <c r="K11" s="12">
        <f>(cld_topo_canopy_sloped!K8-cld_topo_canopy_sloped!K31)/((cld_topo_canopy_sloped!K8+cld_topo_canopy_sloped!K31)/2)</f>
        <v>1.6732015095633546</v>
      </c>
      <c r="L11" s="12">
        <f>(cld_topo_canopy_sloped!L8-cld_topo_canopy_sloped!L31)/((cld_topo_canopy_sloped!L8+cld_topo_canopy_sloped!L31)/2)</f>
        <v>1.6498156295662239</v>
      </c>
      <c r="M11" s="12">
        <f>(cld_topo_canopy_sloped!M8-cld_topo_canopy_sloped!M31)/((cld_topo_canopy_sloped!M8+cld_topo_canopy_sloped!M31)/2)</f>
        <v>1.6265932521892534</v>
      </c>
      <c r="N11" s="5" t="s">
        <v>119</v>
      </c>
    </row>
    <row r="12" spans="1:14" ht="11.25">
      <c r="A12" s="4" t="s">
        <v>68</v>
      </c>
      <c r="B12" s="12">
        <f>(cld_topo_canopy_sloped!B9-cld_topo_canopy_sloped!B14)/((cld_topo_canopy_sloped!B9+cld_topo_canopy_sloped!B14)/2)</f>
        <v>0.827347804729916</v>
      </c>
      <c r="C12" s="12">
        <f>(cld_topo_canopy_sloped!C9-cld_topo_canopy_sloped!C14)/((cld_topo_canopy_sloped!C9+cld_topo_canopy_sloped!C14)/2)</f>
        <v>1.1591330358384102</v>
      </c>
      <c r="D12" s="12">
        <f>(cld_topo_canopy_sloped!D9-cld_topo_canopy_sloped!D14)/((cld_topo_canopy_sloped!D9+cld_topo_canopy_sloped!D14)/2)</f>
        <v>1.2778140817026953</v>
      </c>
      <c r="E12" s="12">
        <f>(cld_topo_canopy_sloped!E9-cld_topo_canopy_sloped!E14)/((cld_topo_canopy_sloped!E9+cld_topo_canopy_sloped!E14)/2)</f>
        <v>1.1592157956564129</v>
      </c>
      <c r="F12" s="12">
        <f>(cld_topo_canopy_sloped!F9-cld_topo_canopy_sloped!F14)/((cld_topo_canopy_sloped!F9+cld_topo_canopy_sloped!F14)/2)</f>
        <v>1.114097934228679</v>
      </c>
      <c r="G12" s="12">
        <f>(cld_topo_canopy_sloped!G9-cld_topo_canopy_sloped!G14)/((cld_topo_canopy_sloped!G9+cld_topo_canopy_sloped!G14)/2)</f>
        <v>1.3508640967756775</v>
      </c>
      <c r="H12" s="12">
        <f>(cld_topo_canopy_sloped!H9-cld_topo_canopy_sloped!H14)/((cld_topo_canopy_sloped!H9+cld_topo_canopy_sloped!H14)/2)</f>
        <v>1.3538503696111446</v>
      </c>
      <c r="I12" s="12">
        <f>(cld_topo_canopy_sloped!I9-cld_topo_canopy_sloped!I14)/((cld_topo_canopy_sloped!I9+cld_topo_canopy_sloped!I14)/2)</f>
        <v>1.1236814377754658</v>
      </c>
      <c r="J12" s="12">
        <f>(cld_topo_canopy_sloped!J9-cld_topo_canopy_sloped!J14)/((cld_topo_canopy_sloped!J9+cld_topo_canopy_sloped!J14)/2)</f>
        <v>1.1965385656823508</v>
      </c>
      <c r="K12" s="12">
        <f>(cld_topo_canopy_sloped!K9-cld_topo_canopy_sloped!K14)/((cld_topo_canopy_sloped!K9+cld_topo_canopy_sloped!K14)/2)</f>
        <v>1.246233824134077</v>
      </c>
      <c r="L12" s="12">
        <f>(cld_topo_canopy_sloped!L9-cld_topo_canopy_sloped!L14)/((cld_topo_canopy_sloped!L9+cld_topo_canopy_sloped!L14)/2)</f>
        <v>0.9947877920013967</v>
      </c>
      <c r="M12" s="12">
        <f>(cld_topo_canopy_sloped!M9-cld_topo_canopy_sloped!M14)/((cld_topo_canopy_sloped!M9+cld_topo_canopy_sloped!M14)/2)</f>
        <v>0.6153406194175872</v>
      </c>
      <c r="N12" s="5" t="s">
        <v>119</v>
      </c>
    </row>
    <row r="13" spans="1:14" ht="11.25">
      <c r="A13" s="4" t="s">
        <v>69</v>
      </c>
      <c r="B13" s="12">
        <f>(cld_topo_canopy_sloped!B11-cld_topo_canopy_sloped!B10)/((cld_topo_canopy_sloped!B11+cld_topo_canopy_sloped!B10)/2)</f>
        <v>0.059193337409231175</v>
      </c>
      <c r="C13" s="12">
        <f>(cld_topo_canopy_sloped!C11-cld_topo_canopy_sloped!C10)/((cld_topo_canopy_sloped!C11+cld_topo_canopy_sloped!C10)/2)</f>
        <v>-0.2781190913357251</v>
      </c>
      <c r="D13" s="12">
        <f>(cld_topo_canopy_sloped!D11-cld_topo_canopy_sloped!D10)/((cld_topo_canopy_sloped!D11+cld_topo_canopy_sloped!D10)/2)</f>
        <v>-0.4055313312538745</v>
      </c>
      <c r="E13" s="12">
        <f>(cld_topo_canopy_sloped!E11-cld_topo_canopy_sloped!E10)/((cld_topo_canopy_sloped!E11+cld_topo_canopy_sloped!E10)/2)</f>
        <v>-0.28443789140798814</v>
      </c>
      <c r="F13" s="12">
        <f>(cld_topo_canopy_sloped!F11-cld_topo_canopy_sloped!F10)/((cld_topo_canopy_sloped!F11+cld_topo_canopy_sloped!F10)/2)</f>
        <v>-0.20035166681449745</v>
      </c>
      <c r="G13" s="12">
        <f>(cld_topo_canopy_sloped!G11-cld_topo_canopy_sloped!G10)/((cld_topo_canopy_sloped!G11+cld_topo_canopy_sloped!G10)/2)</f>
        <v>-0.18514942557843597</v>
      </c>
      <c r="H13" s="12">
        <f>(cld_topo_canopy_sloped!H11-cld_topo_canopy_sloped!H10)/((cld_topo_canopy_sloped!H11+cld_topo_canopy_sloped!H10)/2)</f>
        <v>-0.22186426444897414</v>
      </c>
      <c r="I13" s="12">
        <f>(cld_topo_canopy_sloped!I11-cld_topo_canopy_sloped!I10)/((cld_topo_canopy_sloped!I11+cld_topo_canopy_sloped!I10)/2)</f>
        <v>-0.22171105456128143</v>
      </c>
      <c r="J13" s="12">
        <f>(cld_topo_canopy_sloped!J11-cld_topo_canopy_sloped!J10)/((cld_topo_canopy_sloped!J11+cld_topo_canopy_sloped!J10)/2)</f>
        <v>-0.4045728270486884</v>
      </c>
      <c r="K13" s="12">
        <f>(cld_topo_canopy_sloped!K11-cld_topo_canopy_sloped!K10)/((cld_topo_canopy_sloped!K11+cld_topo_canopy_sloped!K10)/2)</f>
        <v>-0.4512251947934065</v>
      </c>
      <c r="L13" s="12">
        <f>(cld_topo_canopy_sloped!L11-cld_topo_canopy_sloped!L10)/((cld_topo_canopy_sloped!L11+cld_topo_canopy_sloped!L10)/2)</f>
        <v>-0.110720419846642</v>
      </c>
      <c r="M13" s="12">
        <f>(cld_topo_canopy_sloped!M11-cld_topo_canopy_sloped!M10)/((cld_topo_canopy_sloped!M11+cld_topo_canopy_sloped!M10)/2)</f>
        <v>0.10003399175947225</v>
      </c>
      <c r="N13" s="5" t="s">
        <v>119</v>
      </c>
    </row>
    <row r="14" spans="1:14" ht="11.25">
      <c r="A14" s="4" t="s">
        <v>70</v>
      </c>
      <c r="B14" s="12">
        <f>(cld_topo_canopy_sloped!B12-cld_topo_canopy_sloped!B23)/((cld_topo_canopy_sloped!B12+cld_topo_canopy_sloped!B23)/2)</f>
        <v>-0.4742661939828745</v>
      </c>
      <c r="C14" s="12">
        <f>(cld_topo_canopy_sloped!C12-cld_topo_canopy_sloped!C23)/((cld_topo_canopy_sloped!C12+cld_topo_canopy_sloped!C23)/2)</f>
        <v>-0.6931561181886066</v>
      </c>
      <c r="D14" s="12">
        <f>(cld_topo_canopy_sloped!D12-cld_topo_canopy_sloped!D23)/((cld_topo_canopy_sloped!D12+cld_topo_canopy_sloped!D23)/2)</f>
        <v>-1.0029744003105667</v>
      </c>
      <c r="E14" s="12">
        <f>(cld_topo_canopy_sloped!E12-cld_topo_canopy_sloped!E23)/((cld_topo_canopy_sloped!E12+cld_topo_canopy_sloped!E23)/2)</f>
        <v>-0.9289041940907335</v>
      </c>
      <c r="F14" s="12">
        <f>(cld_topo_canopy_sloped!F12-cld_topo_canopy_sloped!F23)/((cld_topo_canopy_sloped!F12+cld_topo_canopy_sloped!F23)/2)</f>
        <v>-0.389394811316489</v>
      </c>
      <c r="G14" s="12">
        <f>(cld_topo_canopy_sloped!G12-cld_topo_canopy_sloped!G23)/((cld_topo_canopy_sloped!G12+cld_topo_canopy_sloped!G23)/2)</f>
        <v>-0.3790116180362869</v>
      </c>
      <c r="H14" s="12">
        <f>(cld_topo_canopy_sloped!H12-cld_topo_canopy_sloped!H23)/((cld_topo_canopy_sloped!H12+cld_topo_canopy_sloped!H23)/2)</f>
        <v>-0.35952268165287854</v>
      </c>
      <c r="I14" s="12">
        <f>(cld_topo_canopy_sloped!I12-cld_topo_canopy_sloped!I23)/((cld_topo_canopy_sloped!I12+cld_topo_canopy_sloped!I23)/2)</f>
        <v>-0.41901224044665153</v>
      </c>
      <c r="J14" s="12">
        <f>(cld_topo_canopy_sloped!J12-cld_topo_canopy_sloped!J23)/((cld_topo_canopy_sloped!J12+cld_topo_canopy_sloped!J23)/2)</f>
        <v>-1.105829028437323</v>
      </c>
      <c r="K14" s="12">
        <f>(cld_topo_canopy_sloped!K12-cld_topo_canopy_sloped!K23)/((cld_topo_canopy_sloped!K12+cld_topo_canopy_sloped!K23)/2)</f>
        <v>-1.0732300083270307</v>
      </c>
      <c r="L14" s="12">
        <f>(cld_topo_canopy_sloped!L12-cld_topo_canopy_sloped!L23)/((cld_topo_canopy_sloped!L12+cld_topo_canopy_sloped!L23)/2)</f>
        <v>-0.6219377359990427</v>
      </c>
      <c r="M14" s="12">
        <f>(cld_topo_canopy_sloped!M12-cld_topo_canopy_sloped!M23)/((cld_topo_canopy_sloped!M12+cld_topo_canopy_sloped!M23)/2)</f>
        <v>-0.4568391149300343</v>
      </c>
      <c r="N14" s="5" t="s">
        <v>119</v>
      </c>
    </row>
    <row r="15" spans="1:14" ht="11.25">
      <c r="A15" s="4" t="s">
        <v>71</v>
      </c>
      <c r="B15" s="12">
        <f>(cld_topo_canopy_sloped!B13-cld_topo_canopy_sloped!B31)/((cld_topo_canopy_sloped!B13+cld_topo_canopy_sloped!B31)/2)</f>
        <v>0.6190227820062201</v>
      </c>
      <c r="C15" s="12">
        <f>(cld_topo_canopy_sloped!C13-cld_topo_canopy_sloped!C31)/((cld_topo_canopy_sloped!C13+cld_topo_canopy_sloped!C31)/2)</f>
        <v>0.6923103193023254</v>
      </c>
      <c r="D15" s="12">
        <f>(cld_topo_canopy_sloped!D13-cld_topo_canopy_sloped!D31)/((cld_topo_canopy_sloped!D13+cld_topo_canopy_sloped!D31)/2)</f>
        <v>0.5676006349355325</v>
      </c>
      <c r="E15" s="12">
        <f>(cld_topo_canopy_sloped!E13-cld_topo_canopy_sloped!E31)/((cld_topo_canopy_sloped!E13+cld_topo_canopy_sloped!E31)/2)</f>
        <v>0.30195594684784105</v>
      </c>
      <c r="F15" s="12">
        <f>(cld_topo_canopy_sloped!F13-cld_topo_canopy_sloped!F31)/((cld_topo_canopy_sloped!F13+cld_topo_canopy_sloped!F31)/2)</f>
        <v>0.26414954332764173</v>
      </c>
      <c r="G15" s="12">
        <f>(cld_topo_canopy_sloped!G13-cld_topo_canopy_sloped!G31)/((cld_topo_canopy_sloped!G13+cld_topo_canopy_sloped!G31)/2)</f>
        <v>0.29000841222354046</v>
      </c>
      <c r="H15" s="12">
        <f>(cld_topo_canopy_sloped!H13-cld_topo_canopy_sloped!H31)/((cld_topo_canopy_sloped!H13+cld_topo_canopy_sloped!H31)/2)</f>
        <v>0.3259170679889125</v>
      </c>
      <c r="I15" s="12">
        <f>(cld_topo_canopy_sloped!I13-cld_topo_canopy_sloped!I31)/((cld_topo_canopy_sloped!I13+cld_topo_canopy_sloped!I31)/2)</f>
        <v>0.09259099980749504</v>
      </c>
      <c r="J15" s="12">
        <f>(cld_topo_canopy_sloped!J13-cld_topo_canopy_sloped!J31)/((cld_topo_canopy_sloped!J13+cld_topo_canopy_sloped!J31)/2)</f>
        <v>0.312631149327355</v>
      </c>
      <c r="K15" s="12">
        <f>(cld_topo_canopy_sloped!K13-cld_topo_canopy_sloped!K31)/((cld_topo_canopy_sloped!K13+cld_topo_canopy_sloped!K31)/2)</f>
        <v>0.6366384601144195</v>
      </c>
      <c r="L15" s="12">
        <f>(cld_topo_canopy_sloped!L13-cld_topo_canopy_sloped!L31)/((cld_topo_canopy_sloped!L13+cld_topo_canopy_sloped!L31)/2)</f>
        <v>0.6058635520057399</v>
      </c>
      <c r="M15" s="12">
        <f>(cld_topo_canopy_sloped!M13-cld_topo_canopy_sloped!M31)/((cld_topo_canopy_sloped!M13+cld_topo_canopy_sloped!M31)/2)</f>
        <v>0.7510440125030629</v>
      </c>
      <c r="N15" s="5" t="s">
        <v>119</v>
      </c>
    </row>
    <row r="16" spans="1:14" ht="11.25">
      <c r="A16" s="4" t="s">
        <v>72</v>
      </c>
      <c r="B16" s="12">
        <f>(cld_topo_canopy_sloped!B15-cld_topo_canopy_sloped!B20)/((cld_topo_canopy_sloped!B15+cld_topo_canopy_sloped!B20)/2)</f>
        <v>0.15344877071165772</v>
      </c>
      <c r="C16" s="12">
        <f>(cld_topo_canopy_sloped!C15-cld_topo_canopy_sloped!C20)/((cld_topo_canopy_sloped!C15+cld_topo_canopy_sloped!C20)/2)</f>
        <v>-0.027871444600017618</v>
      </c>
      <c r="D16" s="12">
        <f>(cld_topo_canopy_sloped!D15-cld_topo_canopy_sloped!D20)/((cld_topo_canopy_sloped!D15+cld_topo_canopy_sloped!D20)/2)</f>
        <v>-0.22054671585885835</v>
      </c>
      <c r="E16" s="12">
        <f>(cld_topo_canopy_sloped!E15-cld_topo_canopy_sloped!E20)/((cld_topo_canopy_sloped!E15+cld_topo_canopy_sloped!E20)/2)</f>
        <v>-0.2536142172445723</v>
      </c>
      <c r="F16" s="12">
        <f>(cld_topo_canopy_sloped!F15-cld_topo_canopy_sloped!F20)/((cld_topo_canopy_sloped!F15+cld_topo_canopy_sloped!F20)/2)</f>
        <v>-0.19055199590858962</v>
      </c>
      <c r="G16" s="12">
        <f>(cld_topo_canopy_sloped!G15-cld_topo_canopy_sloped!G20)/((cld_topo_canopy_sloped!G15+cld_topo_canopy_sloped!G20)/2)</f>
        <v>-0.31672789163341186</v>
      </c>
      <c r="H16" s="12">
        <f>(cld_topo_canopy_sloped!H15-cld_topo_canopy_sloped!H20)/((cld_topo_canopy_sloped!H15+cld_topo_canopy_sloped!H20)/2)</f>
        <v>-0.34196206166934456</v>
      </c>
      <c r="I16" s="12">
        <f>(cld_topo_canopy_sloped!I15-cld_topo_canopy_sloped!I20)/((cld_topo_canopy_sloped!I15+cld_topo_canopy_sloped!I20)/2)</f>
        <v>-0.2707963338559367</v>
      </c>
      <c r="J16" s="12">
        <f>(cld_topo_canopy_sloped!J15-cld_topo_canopy_sloped!J20)/((cld_topo_canopy_sloped!J15+cld_topo_canopy_sloped!J20)/2)</f>
        <v>-0.3584670888594335</v>
      </c>
      <c r="K16" s="12">
        <f>(cld_topo_canopy_sloped!K15-cld_topo_canopy_sloped!K20)/((cld_topo_canopy_sloped!K15+cld_topo_canopy_sloped!K20)/2)</f>
        <v>-0.09819808022983154</v>
      </c>
      <c r="L16" s="12">
        <f>(cld_topo_canopy_sloped!L15-cld_topo_canopy_sloped!L20)/((cld_topo_canopy_sloped!L15+cld_topo_canopy_sloped!L20)/2)</f>
        <v>0.16836840057938823</v>
      </c>
      <c r="M16" s="12">
        <f>(cld_topo_canopy_sloped!M15-cld_topo_canopy_sloped!M20)/((cld_topo_canopy_sloped!M15+cld_topo_canopy_sloped!M20)/2)</f>
        <v>-0.022578659614687593</v>
      </c>
      <c r="N16" s="5" t="s">
        <v>119</v>
      </c>
    </row>
    <row r="17" spans="1:14" ht="11.25">
      <c r="A17" s="4" t="s">
        <v>73</v>
      </c>
      <c r="B17" s="12">
        <f>(cld_topo_canopy_sloped!B15-cld_topo_canopy_sloped!B25)/((cld_topo_canopy_sloped!B15+cld_topo_canopy_sloped!B25)/2)</f>
        <v>0.183219163788293</v>
      </c>
      <c r="C17" s="12">
        <f>(cld_topo_canopy_sloped!C15-cld_topo_canopy_sloped!C25)/((cld_topo_canopy_sloped!C15+cld_topo_canopy_sloped!C25)/2)</f>
        <v>-0.08979209242871947</v>
      </c>
      <c r="D17" s="12">
        <f>(cld_topo_canopy_sloped!D15-cld_topo_canopy_sloped!D25)/((cld_topo_canopy_sloped!D15+cld_topo_canopy_sloped!D25)/2)</f>
        <v>-0.33646568991875736</v>
      </c>
      <c r="E17" s="12">
        <f>(cld_topo_canopy_sloped!E15-cld_topo_canopy_sloped!E25)/((cld_topo_canopy_sloped!E15+cld_topo_canopy_sloped!E25)/2)</f>
        <v>-0.5544508726403662</v>
      </c>
      <c r="F17" s="12">
        <f>(cld_topo_canopy_sloped!F15-cld_topo_canopy_sloped!F25)/((cld_topo_canopy_sloped!F15+cld_topo_canopy_sloped!F25)/2)</f>
        <v>-0.31527252609343537</v>
      </c>
      <c r="G17" s="12">
        <f>(cld_topo_canopy_sloped!G15-cld_topo_canopy_sloped!G25)/((cld_topo_canopy_sloped!G15+cld_topo_canopy_sloped!G25)/2)</f>
        <v>-0.5010005069611779</v>
      </c>
      <c r="H17" s="12">
        <f>(cld_topo_canopy_sloped!H15-cld_topo_canopy_sloped!H25)/((cld_topo_canopy_sloped!H15+cld_topo_canopy_sloped!H25)/2)</f>
        <v>-0.5586296337175866</v>
      </c>
      <c r="I17" s="12">
        <f>(cld_topo_canopy_sloped!I15-cld_topo_canopy_sloped!I25)/((cld_topo_canopy_sloped!I15+cld_topo_canopy_sloped!I25)/2)</f>
        <v>-0.4074275415095056</v>
      </c>
      <c r="J17" s="12">
        <f>(cld_topo_canopy_sloped!J15-cld_topo_canopy_sloped!J25)/((cld_topo_canopy_sloped!J15+cld_topo_canopy_sloped!J25)/2)</f>
        <v>-0.6353170558094872</v>
      </c>
      <c r="K17" s="12">
        <f>(cld_topo_canopy_sloped!K15-cld_topo_canopy_sloped!K25)/((cld_topo_canopy_sloped!K15+cld_topo_canopy_sloped!K25)/2)</f>
        <v>-0.24248659538506057</v>
      </c>
      <c r="L17" s="12">
        <f>(cld_topo_canopy_sloped!L15-cld_topo_canopy_sloped!L25)/((cld_topo_canopy_sloped!L15+cld_topo_canopy_sloped!L25)/2)</f>
        <v>0.05804384671240409</v>
      </c>
      <c r="M17" s="12">
        <f>(cld_topo_canopy_sloped!M15-cld_topo_canopy_sloped!M25)/((cld_topo_canopy_sloped!M15+cld_topo_canopy_sloped!M25)/2)</f>
        <v>0.1300961022194768</v>
      </c>
      <c r="N17" s="5" t="s">
        <v>119</v>
      </c>
    </row>
    <row r="18" spans="1:14" ht="11.25">
      <c r="A18" s="4" t="s">
        <v>74</v>
      </c>
      <c r="B18" s="12">
        <f>(cld_topo_canopy_sloped!B16-cld_topo_canopy_sloped!B24)/((cld_topo_canopy_sloped!B16+cld_topo_canopy_sloped!B24)/2)</f>
        <v>-1.1160234253468437</v>
      </c>
      <c r="C18" s="12">
        <f>(cld_topo_canopy_sloped!C16-cld_topo_canopy_sloped!C24)/((cld_topo_canopy_sloped!C16+cld_topo_canopy_sloped!C24)/2)</f>
        <v>-1.1308217899898516</v>
      </c>
      <c r="D18" s="12">
        <f>(cld_topo_canopy_sloped!D16-cld_topo_canopy_sloped!D24)/((cld_topo_canopy_sloped!D16+cld_topo_canopy_sloped!D24)/2)</f>
        <v>-1.2542947195644232</v>
      </c>
      <c r="E18" s="12">
        <f>(cld_topo_canopy_sloped!E16-cld_topo_canopy_sloped!E24)/((cld_topo_canopy_sloped!E16+cld_topo_canopy_sloped!E24)/2)</f>
        <v>-1.3342113241228843</v>
      </c>
      <c r="F18" s="12">
        <f>(cld_topo_canopy_sloped!F16-cld_topo_canopy_sloped!F24)/((cld_topo_canopy_sloped!F16+cld_topo_canopy_sloped!F24)/2)</f>
        <v>-1.308354157870157</v>
      </c>
      <c r="G18" s="12">
        <f>(cld_topo_canopy_sloped!G16-cld_topo_canopy_sloped!G24)/((cld_topo_canopy_sloped!G16+cld_topo_canopy_sloped!G24)/2)</f>
        <v>-1.3817457613706394</v>
      </c>
      <c r="H18" s="12">
        <f>(cld_topo_canopy_sloped!H16-cld_topo_canopy_sloped!H24)/((cld_topo_canopy_sloped!H16+cld_topo_canopy_sloped!H24)/2)</f>
        <v>-1.4470825611766298</v>
      </c>
      <c r="I18" s="12">
        <f>(cld_topo_canopy_sloped!I16-cld_topo_canopy_sloped!I24)/((cld_topo_canopy_sloped!I16+cld_topo_canopy_sloped!I24)/2)</f>
        <v>-1.3783242142282124</v>
      </c>
      <c r="J18" s="12">
        <f>(cld_topo_canopy_sloped!J16-cld_topo_canopy_sloped!J24)/((cld_topo_canopy_sloped!J16+cld_topo_canopy_sloped!J24)/2)</f>
        <v>-1.3900028195086074</v>
      </c>
      <c r="K18" s="12">
        <f>(cld_topo_canopy_sloped!K16-cld_topo_canopy_sloped!K24)/((cld_topo_canopy_sloped!K16+cld_topo_canopy_sloped!K24)/2)</f>
        <v>-1.2791116585740216</v>
      </c>
      <c r="L18" s="12">
        <f>(cld_topo_canopy_sloped!L16-cld_topo_canopy_sloped!L24)/((cld_topo_canopy_sloped!L16+cld_topo_canopy_sloped!L24)/2)</f>
        <v>-1.0807534874290992</v>
      </c>
      <c r="M18" s="12">
        <f>(cld_topo_canopy_sloped!M16-cld_topo_canopy_sloped!M24)/((cld_topo_canopy_sloped!M16+cld_topo_canopy_sloped!M24)/2)</f>
        <v>-0.9634295687752629</v>
      </c>
      <c r="N18" s="5" t="s">
        <v>119</v>
      </c>
    </row>
    <row r="19" spans="1:14" ht="11.25">
      <c r="A19" s="4" t="s">
        <v>75</v>
      </c>
      <c r="B19" s="12">
        <f>(cld_topo_canopy_sloped!B18-cld_topo_canopy_sloped!B30)/((cld_topo_canopy_sloped!B18+cld_topo_canopy_sloped!B30)/2)</f>
        <v>-0.09698184695262804</v>
      </c>
      <c r="C19" s="12">
        <f>(cld_topo_canopy_sloped!C18-cld_topo_canopy_sloped!C30)/((cld_topo_canopy_sloped!C18+cld_topo_canopy_sloped!C30)/2)</f>
        <v>-0.08902654890701253</v>
      </c>
      <c r="D19" s="12">
        <f>(cld_topo_canopy_sloped!D18-cld_topo_canopy_sloped!D30)/((cld_topo_canopy_sloped!D18+cld_topo_canopy_sloped!D30)/2)</f>
        <v>-0.37536015124685207</v>
      </c>
      <c r="E19" s="12">
        <f>(cld_topo_canopy_sloped!E18-cld_topo_canopy_sloped!E30)/((cld_topo_canopy_sloped!E18+cld_topo_canopy_sloped!E30)/2)</f>
        <v>-0.4878405773982266</v>
      </c>
      <c r="F19" s="12">
        <f>(cld_topo_canopy_sloped!F18-cld_topo_canopy_sloped!F30)/((cld_topo_canopy_sloped!F18+cld_topo_canopy_sloped!F30)/2)</f>
        <v>-0.3643035727902035</v>
      </c>
      <c r="G19" s="12">
        <f>(cld_topo_canopy_sloped!G18-cld_topo_canopy_sloped!G30)/((cld_topo_canopy_sloped!G18+cld_topo_canopy_sloped!G30)/2)</f>
        <v>-0.26416232309303156</v>
      </c>
      <c r="H19" s="12">
        <f>(cld_topo_canopy_sloped!H18-cld_topo_canopy_sloped!H30)/((cld_topo_canopy_sloped!H18+cld_topo_canopy_sloped!H30)/2)</f>
        <v>-0.287393482858622</v>
      </c>
      <c r="I19" s="12">
        <f>(cld_topo_canopy_sloped!I18-cld_topo_canopy_sloped!I30)/((cld_topo_canopy_sloped!I18+cld_topo_canopy_sloped!I30)/2)</f>
        <v>-0.5335401663131133</v>
      </c>
      <c r="J19" s="12">
        <f>(cld_topo_canopy_sloped!J18-cld_topo_canopy_sloped!J30)/((cld_topo_canopy_sloped!J18+cld_topo_canopy_sloped!J30)/2)</f>
        <v>-0.6811534044952021</v>
      </c>
      <c r="K19" s="12">
        <f>(cld_topo_canopy_sloped!K18-cld_topo_canopy_sloped!K30)/((cld_topo_canopy_sloped!K18+cld_topo_canopy_sloped!K30)/2)</f>
        <v>-0.3310740552916426</v>
      </c>
      <c r="L19" s="12">
        <f>(cld_topo_canopy_sloped!L18-cld_topo_canopy_sloped!L30)/((cld_topo_canopy_sloped!L18+cld_topo_canopy_sloped!L30)/2)</f>
        <v>-0.06787020741322274</v>
      </c>
      <c r="M19" s="12">
        <f>(cld_topo_canopy_sloped!M18-cld_topo_canopy_sloped!M30)/((cld_topo_canopy_sloped!M18+cld_topo_canopy_sloped!M30)/2)</f>
        <v>-0.10323984667831787</v>
      </c>
      <c r="N19" s="5" t="s">
        <v>119</v>
      </c>
    </row>
    <row r="20" spans="1:14" ht="11.25">
      <c r="A20" s="4" t="s">
        <v>76</v>
      </c>
      <c r="B20" s="12">
        <f>(cld_topo_canopy_sloped!B19-cld_topo_canopy_sloped!B21)/((cld_topo_canopy_sloped!B19+cld_topo_canopy_sloped!B21)/2)</f>
        <v>0.5861622155117319</v>
      </c>
      <c r="C20" s="12">
        <f>(cld_topo_canopy_sloped!C19-cld_topo_canopy_sloped!C21)/((cld_topo_canopy_sloped!C19+cld_topo_canopy_sloped!C21)/2)</f>
        <v>0.32574550629598786</v>
      </c>
      <c r="D20" s="12">
        <f>(cld_topo_canopy_sloped!D19-cld_topo_canopy_sloped!D21)/((cld_topo_canopy_sloped!D19+cld_topo_canopy_sloped!D21)/2)</f>
        <v>0.17396688560076662</v>
      </c>
      <c r="E20" s="12">
        <f>(cld_topo_canopy_sloped!E19-cld_topo_canopy_sloped!E21)/((cld_topo_canopy_sloped!E19+cld_topo_canopy_sloped!E21)/2)</f>
        <v>-0.07291810885853298</v>
      </c>
      <c r="F20" s="12">
        <f>(cld_topo_canopy_sloped!F19-cld_topo_canopy_sloped!F21)/((cld_topo_canopy_sloped!F19+cld_topo_canopy_sloped!F21)/2)</f>
        <v>-0.2291234148963639</v>
      </c>
      <c r="G20" s="12">
        <f>(cld_topo_canopy_sloped!G19-cld_topo_canopy_sloped!G21)/((cld_topo_canopy_sloped!G19+cld_topo_canopy_sloped!G21)/2)</f>
        <v>-0.23296236348712301</v>
      </c>
      <c r="H20" s="12">
        <f>(cld_topo_canopy_sloped!H19-cld_topo_canopy_sloped!H21)/((cld_topo_canopy_sloped!H19+cld_topo_canopy_sloped!H21)/2)</f>
        <v>-0.3963800811294357</v>
      </c>
      <c r="I20" s="12">
        <f>(cld_topo_canopy_sloped!I19-cld_topo_canopy_sloped!I21)/((cld_topo_canopy_sloped!I19+cld_topo_canopy_sloped!I21)/2)</f>
        <v>-0.31905727291424074</v>
      </c>
      <c r="J20" s="12">
        <f>(cld_topo_canopy_sloped!J19-cld_topo_canopy_sloped!J21)/((cld_topo_canopy_sloped!J19+cld_topo_canopy_sloped!J21)/2)</f>
        <v>-0.14121721228174375</v>
      </c>
      <c r="K20" s="12">
        <f>(cld_topo_canopy_sloped!K19-cld_topo_canopy_sloped!K21)/((cld_topo_canopy_sloped!K19+cld_topo_canopy_sloped!K21)/2)</f>
        <v>0.21398195284791613</v>
      </c>
      <c r="L20" s="12">
        <f>(cld_topo_canopy_sloped!L19-cld_topo_canopy_sloped!L21)/((cld_topo_canopy_sloped!L19+cld_topo_canopy_sloped!L21)/2)</f>
        <v>0.5640419882316394</v>
      </c>
      <c r="M20" s="12">
        <f>(cld_topo_canopy_sloped!M19-cld_topo_canopy_sloped!M21)/((cld_topo_canopy_sloped!M19+cld_topo_canopy_sloped!M21)/2)</f>
        <v>0.548710785888873</v>
      </c>
      <c r="N20" s="5" t="s">
        <v>119</v>
      </c>
    </row>
    <row r="21" spans="1:14" ht="11.25">
      <c r="A21" s="4" t="s">
        <v>77</v>
      </c>
      <c r="B21" s="12">
        <f>(cld_topo_canopy_sloped!B20-cld_topo_canopy_sloped!B25)/((cld_topo_canopy_sloped!B20+cld_topo_canopy_sloped!B25)/2)</f>
        <v>0.029981121048263434</v>
      </c>
      <c r="C21" s="12">
        <f>(cld_topo_canopy_sloped!C20-cld_topo_canopy_sloped!C25)/((cld_topo_canopy_sloped!C20+cld_topo_canopy_sloped!C25)/2)</f>
        <v>-0.06195941328287332</v>
      </c>
      <c r="D21" s="12">
        <f>(cld_topo_canopy_sloped!D20-cld_topo_canopy_sloped!D25)/((cld_topo_canopy_sloped!D20+cld_topo_canopy_sloped!D25)/2)</f>
        <v>-0.11811010558053461</v>
      </c>
      <c r="E21" s="12">
        <f>(cld_topo_canopy_sloped!E20-cld_topo_canopy_sloped!E25)/((cld_topo_canopy_sloped!E20+cld_topo_canopy_sloped!E25)/2)</f>
        <v>-0.31179763821512674</v>
      </c>
      <c r="F21" s="12">
        <f>(cld_topo_canopy_sloped!F20-cld_topo_canopy_sloped!F25)/((cld_topo_canopy_sloped!F20+cld_topo_canopy_sloped!F25)/2)</f>
        <v>-0.12662226392373999</v>
      </c>
      <c r="G21" s="12">
        <f>(cld_topo_canopy_sloped!G20-cld_topo_canopy_sloped!G25)/((cld_topo_canopy_sloped!G20+cld_topo_canopy_sloped!G25)/2)</f>
        <v>-0.1918847222819476</v>
      </c>
      <c r="H21" s="12">
        <f>(cld_topo_canopy_sloped!H20-cld_topo_canopy_sloped!H25)/((cld_topo_canopy_sloped!H20+cld_topo_canopy_sloped!H25)/2)</f>
        <v>-0.22753403684813425</v>
      </c>
      <c r="I21" s="12">
        <f>(cld_topo_canopy_sloped!I20-cld_topo_canopy_sloped!I25)/((cld_topo_canopy_sloped!I20+cld_topo_canopy_sloped!I25)/2)</f>
        <v>-0.1405067304920866</v>
      </c>
      <c r="J21" s="12">
        <f>(cld_topo_canopy_sloped!J20-cld_topo_canopy_sloped!J25)/((cld_topo_canopy_sloped!J20+cld_topo_canopy_sloped!J25)/2)</f>
        <v>-0.29356405518322454</v>
      </c>
      <c r="K21" s="12">
        <f>(cld_topo_canopy_sloped!K20-cld_topo_canopy_sloped!K25)/((cld_topo_canopy_sloped!K20+cld_topo_canopy_sloped!K25)/2)</f>
        <v>-0.1451525983453013</v>
      </c>
      <c r="L21" s="12">
        <f>(cld_topo_canopy_sloped!L20-cld_topo_canopy_sloped!L25)/((cld_topo_canopy_sloped!L20+cld_topo_canopy_sloped!L25)/2)</f>
        <v>-0.11059475758617705</v>
      </c>
      <c r="M21" s="12">
        <f>(cld_topo_canopy_sloped!M20-cld_topo_canopy_sloped!M25)/((cld_topo_canopy_sloped!M20+cld_topo_canopy_sloped!M25)/2)</f>
        <v>0.1525627275626464</v>
      </c>
      <c r="N21" s="5" t="s">
        <v>119</v>
      </c>
    </row>
    <row r="22" spans="1:14" ht="11.25">
      <c r="A22" s="4" t="s">
        <v>78</v>
      </c>
      <c r="B22" s="12">
        <f>(cld_topo_canopy_sloped!B29-cld_topo_canopy_sloped!B31)/((cld_topo_canopy_sloped!B29+cld_topo_canopy_sloped!B31)/2)</f>
        <v>0.5300291108155539</v>
      </c>
      <c r="C22" s="12">
        <f>(cld_topo_canopy_sloped!C29-cld_topo_canopy_sloped!C31)/((cld_topo_canopy_sloped!C29+cld_topo_canopy_sloped!C31)/2)</f>
        <v>0.4419919908949923</v>
      </c>
      <c r="D22" s="12">
        <f>(cld_topo_canopy_sloped!D29-cld_topo_canopy_sloped!D31)/((cld_topo_canopy_sloped!D29+cld_topo_canopy_sloped!D31)/2)</f>
        <v>0.3245331529305802</v>
      </c>
      <c r="E22" s="12">
        <f>(cld_topo_canopy_sloped!E29-cld_topo_canopy_sloped!E31)/((cld_topo_canopy_sloped!E29+cld_topo_canopy_sloped!E31)/2)</f>
        <v>0.20158868225809004</v>
      </c>
      <c r="F22" s="12">
        <f>(cld_topo_canopy_sloped!F29-cld_topo_canopy_sloped!F31)/((cld_topo_canopy_sloped!F29+cld_topo_canopy_sloped!F31)/2)</f>
        <v>0.3414561811610646</v>
      </c>
      <c r="G22" s="12">
        <f>(cld_topo_canopy_sloped!G29-cld_topo_canopy_sloped!G31)/((cld_topo_canopy_sloped!G29+cld_topo_canopy_sloped!G31)/2)</f>
        <v>0.3684588372195988</v>
      </c>
      <c r="H22" s="12">
        <f>(cld_topo_canopy_sloped!H29-cld_topo_canopy_sloped!H31)/((cld_topo_canopy_sloped!H29+cld_topo_canopy_sloped!H31)/2)</f>
        <v>0.3692275874571605</v>
      </c>
      <c r="I22" s="12">
        <f>(cld_topo_canopy_sloped!I29-cld_topo_canopy_sloped!I31)/((cld_topo_canopy_sloped!I29+cld_topo_canopy_sloped!I31)/2)</f>
        <v>0.2809248190614981</v>
      </c>
      <c r="J22" s="12">
        <f>(cld_topo_canopy_sloped!J29-cld_topo_canopy_sloped!J31)/((cld_topo_canopy_sloped!J29+cld_topo_canopy_sloped!J31)/2)</f>
        <v>0.11749307543008455</v>
      </c>
      <c r="K22" s="12">
        <f>(cld_topo_canopy_sloped!K29-cld_topo_canopy_sloped!K31)/((cld_topo_canopy_sloped!K29+cld_topo_canopy_sloped!K31)/2)</f>
        <v>0.28890667416155896</v>
      </c>
      <c r="L22" s="12">
        <f>(cld_topo_canopy_sloped!L29-cld_topo_canopy_sloped!L31)/((cld_topo_canopy_sloped!L29+cld_topo_canopy_sloped!L31)/2)</f>
        <v>0.5324723475608499</v>
      </c>
      <c r="M22" s="12">
        <f>(cld_topo_canopy_sloped!M29-cld_topo_canopy_sloped!M31)/((cld_topo_canopy_sloped!M29+cld_topo_canopy_sloped!M31)/2)</f>
        <v>0.6110802159832855</v>
      </c>
      <c r="N22" s="5" t="s">
        <v>119</v>
      </c>
    </row>
    <row r="23" spans="1:14" ht="11.25">
      <c r="A23" s="4" t="s">
        <v>82</v>
      </c>
      <c r="B23" s="12">
        <f>(cld_topo_canopy_sloped!B4-cld_topo_canopy_sloped!B5)/((cld_topo_canopy_sloped!B4+cld_topo_canopy_sloped!B5)/2)</f>
        <v>0.8311964288650551</v>
      </c>
      <c r="C23" s="12">
        <f>(cld_topo_canopy_sloped!C4-cld_topo_canopy_sloped!C5)/((cld_topo_canopy_sloped!C4+cld_topo_canopy_sloped!C5)/2)</f>
        <v>1.0137759333215532</v>
      </c>
      <c r="D23" s="12">
        <f>(cld_topo_canopy_sloped!D4-cld_topo_canopy_sloped!D5)/((cld_topo_canopy_sloped!D4+cld_topo_canopy_sloped!D5)/2)</f>
        <v>1.167941896803095</v>
      </c>
      <c r="E23" s="12">
        <f>(cld_topo_canopy_sloped!E4-cld_topo_canopy_sloped!E5)/((cld_topo_canopy_sloped!E4+cld_topo_canopy_sloped!E5)/2)</f>
        <v>0.9803464818563117</v>
      </c>
      <c r="F23" s="12">
        <f>(cld_topo_canopy_sloped!F4-cld_topo_canopy_sloped!F5)/((cld_topo_canopy_sloped!F4+cld_topo_canopy_sloped!F5)/2)</f>
        <v>0.8202182681456642</v>
      </c>
      <c r="G23" s="12">
        <f>(cld_topo_canopy_sloped!G4-cld_topo_canopy_sloped!G5)/((cld_topo_canopy_sloped!G4+cld_topo_canopy_sloped!G5)/2)</f>
        <v>0.8361518094108596</v>
      </c>
      <c r="H23" s="12">
        <f>(cld_topo_canopy_sloped!H4-cld_topo_canopy_sloped!H5)/((cld_topo_canopy_sloped!H4+cld_topo_canopy_sloped!H5)/2)</f>
        <v>0.8614672357671063</v>
      </c>
      <c r="I23" s="12">
        <f>(cld_topo_canopy_sloped!I4-cld_topo_canopy_sloped!I5)/((cld_topo_canopy_sloped!I4+cld_topo_canopy_sloped!I5)/2)</f>
        <v>0.8796456169270994</v>
      </c>
      <c r="J23" s="12">
        <f>(cld_topo_canopy_sloped!J4-cld_topo_canopy_sloped!J5)/((cld_topo_canopy_sloped!J4+cld_topo_canopy_sloped!J5)/2)</f>
        <v>1.0805523404213244</v>
      </c>
      <c r="K23" s="12">
        <f>(cld_topo_canopy_sloped!K4-cld_topo_canopy_sloped!K5)/((cld_topo_canopy_sloped!K4+cld_topo_canopy_sloped!K5)/2)</f>
        <v>1.2173689639492935</v>
      </c>
      <c r="L23" s="12">
        <f>(cld_topo_canopy_sloped!L4-cld_topo_canopy_sloped!L5)/((cld_topo_canopy_sloped!L4+cld_topo_canopy_sloped!L5)/2)</f>
        <v>0.9530736370670176</v>
      </c>
      <c r="M23" s="12">
        <f>(cld_topo_canopy_sloped!M4-cld_topo_canopy_sloped!M5)/((cld_topo_canopy_sloped!M4+cld_topo_canopy_sloped!M5)/2)</f>
        <v>0.7932134032297404</v>
      </c>
      <c r="N23" s="5" t="s">
        <v>118</v>
      </c>
    </row>
    <row r="24" spans="1:14" ht="11.25">
      <c r="A24" s="4" t="s">
        <v>83</v>
      </c>
      <c r="B24" s="12">
        <f>(cld_topo_canopy_sloped!B4-cld_topo_canopy_sloped!B10)/((cld_topo_canopy_sloped!B4+cld_topo_canopy_sloped!B10)/2)</f>
        <v>1.1569271364969078</v>
      </c>
      <c r="C24" s="12">
        <f>(cld_topo_canopy_sloped!C4-cld_topo_canopy_sloped!C10)/((cld_topo_canopy_sloped!C4+cld_topo_canopy_sloped!C10)/2)</f>
        <v>1.1586111216452935</v>
      </c>
      <c r="D24" s="12">
        <f>(cld_topo_canopy_sloped!D4-cld_topo_canopy_sloped!D10)/((cld_topo_canopy_sloped!D4+cld_topo_canopy_sloped!D10)/2)</f>
        <v>1.2156521122200454</v>
      </c>
      <c r="E24" s="12">
        <f>(cld_topo_canopy_sloped!E4-cld_topo_canopy_sloped!E10)/((cld_topo_canopy_sloped!E4+cld_topo_canopy_sloped!E10)/2)</f>
        <v>1.286697679031823</v>
      </c>
      <c r="F24" s="12">
        <f>(cld_topo_canopy_sloped!F4-cld_topo_canopy_sloped!F10)/((cld_topo_canopy_sloped!F4+cld_topo_canopy_sloped!F10)/2)</f>
        <v>1.1575573208050967</v>
      </c>
      <c r="G24" s="12">
        <f>(cld_topo_canopy_sloped!G4-cld_topo_canopy_sloped!G10)/((cld_topo_canopy_sloped!G4+cld_topo_canopy_sloped!G10)/2)</f>
        <v>1.1056925056869413</v>
      </c>
      <c r="H24" s="12">
        <f>(cld_topo_canopy_sloped!H4-cld_topo_canopy_sloped!H10)/((cld_topo_canopy_sloped!H4+cld_topo_canopy_sloped!H10)/2)</f>
        <v>1.0929940515876995</v>
      </c>
      <c r="I24" s="12">
        <f>(cld_topo_canopy_sloped!I4-cld_topo_canopy_sloped!I10)/((cld_topo_canopy_sloped!I4+cld_topo_canopy_sloped!I10)/2)</f>
        <v>1.1720589306929114</v>
      </c>
      <c r="J24" s="12">
        <f>(cld_topo_canopy_sloped!J4-cld_topo_canopy_sloped!J10)/((cld_topo_canopy_sloped!J4+cld_topo_canopy_sloped!J10)/2)</f>
        <v>1.3222837342744267</v>
      </c>
      <c r="K24" s="12">
        <f>(cld_topo_canopy_sloped!K4-cld_topo_canopy_sloped!K10)/((cld_topo_canopy_sloped!K4+cld_topo_canopy_sloped!K10)/2)</f>
        <v>1.2155729129056354</v>
      </c>
      <c r="L24" s="12">
        <f>(cld_topo_canopy_sloped!L4-cld_topo_canopy_sloped!L10)/((cld_topo_canopy_sloped!L4+cld_topo_canopy_sloped!L10)/2)</f>
        <v>1.1462739413100924</v>
      </c>
      <c r="M24" s="12">
        <f>(cld_topo_canopy_sloped!M4-cld_topo_canopy_sloped!M10)/((cld_topo_canopy_sloped!M4+cld_topo_canopy_sloped!M10)/2)</f>
        <v>1.136934469702981</v>
      </c>
      <c r="N24" s="5" t="s">
        <v>118</v>
      </c>
    </row>
    <row r="25" spans="1:14" ht="11.25">
      <c r="A25" s="4" t="s">
        <v>84</v>
      </c>
      <c r="B25" s="12">
        <f>(cld_topo_canopy_sloped!B4-cld_topo_canopy_sloped!B11)/((cld_topo_canopy_sloped!B4+cld_topo_canopy_sloped!B11)/2)</f>
        <v>1.1168550211168287</v>
      </c>
      <c r="C25" s="12">
        <f>(cld_topo_canopy_sloped!C4-cld_topo_canopy_sloped!C11)/((cld_topo_canopy_sloped!C4+cld_topo_canopy_sloped!C11)/2)</f>
        <v>1.3296188223195855</v>
      </c>
      <c r="D25" s="12">
        <f>(cld_topo_canopy_sloped!D4-cld_topo_canopy_sloped!D11)/((cld_topo_canopy_sloped!D4+cld_topo_canopy_sloped!D11)/2)</f>
        <v>1.443301890809992</v>
      </c>
      <c r="E25" s="12">
        <f>(cld_topo_canopy_sloped!E4-cld_topo_canopy_sloped!E11)/((cld_topo_canopy_sloped!E4+cld_topo_canopy_sloped!E11)/2)</f>
        <v>1.4394326720115724</v>
      </c>
      <c r="F25" s="12">
        <f>(cld_topo_canopy_sloped!F4-cld_topo_canopy_sloped!F11)/((cld_topo_canopy_sloped!F4+cld_topo_canopy_sloped!F11)/2)</f>
        <v>1.283492558011901</v>
      </c>
      <c r="G25" s="12">
        <f>(cld_topo_canopy_sloped!G4-cld_topo_canopy_sloped!G11)/((cld_topo_canopy_sloped!G4+cld_topo_canopy_sloped!G11)/2)</f>
        <v>1.2279937244319765</v>
      </c>
      <c r="H25" s="12">
        <f>(cld_topo_canopy_sloped!H4-cld_topo_canopy_sloped!H11)/((cld_topo_canopy_sloped!H4+cld_topo_canopy_sloped!H11)/2)</f>
        <v>1.2397024925485018</v>
      </c>
      <c r="I25" s="12">
        <f>(cld_topo_canopy_sloped!I4-cld_topo_canopy_sloped!I11)/((cld_topo_canopy_sloped!I4+cld_topo_canopy_sloped!I11)/2)</f>
        <v>1.3087477069277598</v>
      </c>
      <c r="J25" s="12">
        <f>(cld_topo_canopy_sloped!J4-cld_topo_canopy_sloped!J11)/((cld_topo_canopy_sloped!J4+cld_topo_canopy_sloped!J11)/2)</f>
        <v>1.52315040064344</v>
      </c>
      <c r="K25" s="12">
        <f>(cld_topo_canopy_sloped!K4-cld_topo_canopy_sloped!K11)/((cld_topo_canopy_sloped!K4+cld_topo_canopy_sloped!K11)/2)</f>
        <v>1.4658011752967501</v>
      </c>
      <c r="L25" s="12">
        <f>(cld_topo_canopy_sloped!L4-cld_topo_canopy_sloped!L11)/((cld_topo_canopy_sloped!L4+cld_topo_canopy_sloped!L11)/2)</f>
        <v>1.218337743589598</v>
      </c>
      <c r="M25" s="12">
        <f>(cld_topo_canopy_sloped!M4-cld_topo_canopy_sloped!M11)/((cld_topo_canopy_sloped!M4+cld_topo_canopy_sloped!M11)/2)</f>
        <v>1.06724549398711</v>
      </c>
      <c r="N25" s="5" t="s">
        <v>118</v>
      </c>
    </row>
    <row r="26" spans="1:14" ht="11.25">
      <c r="A26" s="4" t="s">
        <v>85</v>
      </c>
      <c r="B26" s="12">
        <f>(cld_topo_canopy_sloped!B5-cld_topo_canopy_sloped!B15)/((cld_topo_canopy_sloped!B5+cld_topo_canopy_sloped!B15)/2)</f>
        <v>0.5010096146592408</v>
      </c>
      <c r="C26" s="12">
        <f>(cld_topo_canopy_sloped!C5-cld_topo_canopy_sloped!C15)/((cld_topo_canopy_sloped!C5+cld_topo_canopy_sloped!C15)/2)</f>
        <v>0.683980221672758</v>
      </c>
      <c r="D26" s="12">
        <f>(cld_topo_canopy_sloped!D5-cld_topo_canopy_sloped!D15)/((cld_topo_canopy_sloped!D5+cld_topo_canopy_sloped!D15)/2)</f>
        <v>0.7392278895929241</v>
      </c>
      <c r="E26" s="12">
        <f>(cld_topo_canopy_sloped!E5-cld_topo_canopy_sloped!E15)/((cld_topo_canopy_sloped!E5+cld_topo_canopy_sloped!E15)/2)</f>
        <v>0.9557800389663662</v>
      </c>
      <c r="F26" s="12">
        <f>(cld_topo_canopy_sloped!F5-cld_topo_canopy_sloped!F15)/((cld_topo_canopy_sloped!F5+cld_topo_canopy_sloped!F15)/2)</f>
        <v>1.0029833763995744</v>
      </c>
      <c r="G26" s="12">
        <f>(cld_topo_canopy_sloped!G5-cld_topo_canopy_sloped!G15)/((cld_topo_canopy_sloped!G5+cld_topo_canopy_sloped!G15)/2)</f>
        <v>1.1375679892485162</v>
      </c>
      <c r="H26" s="12">
        <f>(cld_topo_canopy_sloped!H5-cld_topo_canopy_sloped!H15)/((cld_topo_canopy_sloped!H5+cld_topo_canopy_sloped!H15)/2)</f>
        <v>1.1679586971990883</v>
      </c>
      <c r="I26" s="12">
        <f>(cld_topo_canopy_sloped!I5-cld_topo_canopy_sloped!I15)/((cld_topo_canopy_sloped!I5+cld_topo_canopy_sloped!I15)/2)</f>
        <v>1.0773786332478386</v>
      </c>
      <c r="J26" s="12">
        <f>(cld_topo_canopy_sloped!J5-cld_topo_canopy_sloped!J15)/((cld_topo_canopy_sloped!J5+cld_topo_canopy_sloped!J15)/2)</f>
        <v>0.9971306200705891</v>
      </c>
      <c r="K26" s="12">
        <f>(cld_topo_canopy_sloped!K5-cld_topo_canopy_sloped!K15)/((cld_topo_canopy_sloped!K5+cld_topo_canopy_sloped!K15)/2)</f>
        <v>0.6410387816676129</v>
      </c>
      <c r="L26" s="12">
        <f>(cld_topo_canopy_sloped!L5-cld_topo_canopy_sloped!L15)/((cld_topo_canopy_sloped!L5+cld_topo_canopy_sloped!L15)/2)</f>
        <v>0.4751287072771028</v>
      </c>
      <c r="M26" s="12">
        <f>(cld_topo_canopy_sloped!M5-cld_topo_canopy_sloped!M15)/((cld_topo_canopy_sloped!M5+cld_topo_canopy_sloped!M15)/2)</f>
        <v>0.6160046713691563</v>
      </c>
      <c r="N26" s="5" t="s">
        <v>118</v>
      </c>
    </row>
    <row r="27" spans="1:14" ht="11.25">
      <c r="A27" s="4" t="s">
        <v>86</v>
      </c>
      <c r="B27" s="12">
        <f>(cld_topo_canopy_sloped!B5-cld_topo_canopy_sloped!B20)/((cld_topo_canopy_sloped!B5+cld_topo_canopy_sloped!B20)/2)</f>
        <v>0.6421170073378526</v>
      </c>
      <c r="C27" s="12">
        <f>(cld_topo_canopy_sloped!C5-cld_topo_canopy_sloped!C20)/((cld_topo_canopy_sloped!C5+cld_topo_canopy_sloped!C20)/2)</f>
        <v>0.6592506862149643</v>
      </c>
      <c r="D27" s="12">
        <f>(cld_topo_canopy_sloped!D5-cld_topo_canopy_sloped!D20)/((cld_topo_canopy_sloped!D5+cld_topo_canopy_sloped!D20)/2)</f>
        <v>0.5407201544484976</v>
      </c>
      <c r="E27" s="12">
        <f>(cld_topo_canopy_sloped!E5-cld_topo_canopy_sloped!E20)/((cld_topo_canopy_sloped!E5+cld_topo_canopy_sloped!E20)/2)</f>
        <v>0.7474619020715401</v>
      </c>
      <c r="F27" s="12">
        <f>(cld_topo_canopy_sloped!F5-cld_topo_canopy_sloped!F20)/((cld_topo_canopy_sloped!F5+cld_topo_canopy_sloped!F20)/2)</f>
        <v>0.8531972483020799</v>
      </c>
      <c r="G27" s="12">
        <f>(cld_topo_canopy_sloped!G5-cld_topo_canopy_sloped!G20)/((cld_topo_canopy_sloped!G5+cld_topo_canopy_sloped!G20)/2)</f>
        <v>0.902096312656774</v>
      </c>
      <c r="H27" s="12">
        <f>(cld_topo_canopy_sloped!H5-cld_topo_canopy_sloped!H20)/((cld_topo_canopy_sloped!H5+cld_topo_canopy_sloped!H20)/2)</f>
        <v>0.9176204818172311</v>
      </c>
      <c r="I27" s="12">
        <f>(cld_topo_canopy_sloped!I5-cld_topo_canopy_sloped!I20)/((cld_topo_canopy_sloped!I5+cld_topo_canopy_sloped!I20)/2)</f>
        <v>0.870040951312832</v>
      </c>
      <c r="J27" s="12">
        <f>(cld_topo_canopy_sloped!J5-cld_topo_canopy_sloped!J20)/((cld_topo_canopy_sloped!J5+cld_topo_canopy_sloped!J20)/2)</f>
        <v>0.7013345230468362</v>
      </c>
      <c r="K27" s="12">
        <f>(cld_topo_canopy_sloped!K5-cld_topo_canopy_sloped!K20)/((cld_topo_canopy_sloped!K5+cld_topo_canopy_sloped!K20)/2)</f>
        <v>0.5515200801704567</v>
      </c>
      <c r="L27" s="12">
        <f>(cld_topo_canopy_sloped!L5-cld_topo_canopy_sloped!L20)/((cld_topo_canopy_sloped!L5+cld_topo_canopy_sloped!L20)/2)</f>
        <v>0.6308800338826613</v>
      </c>
      <c r="M27" s="12">
        <f>(cld_topo_canopy_sloped!M5-cld_topo_canopy_sloped!M20)/((cld_topo_canopy_sloped!M5+cld_topo_canopy_sloped!M20)/2)</f>
        <v>0.5954966369001147</v>
      </c>
      <c r="N27" s="5" t="s">
        <v>118</v>
      </c>
    </row>
    <row r="28" spans="1:14" ht="11.25">
      <c r="A28" s="4" t="s">
        <v>87</v>
      </c>
      <c r="B28" s="12">
        <f>(cld_topo_canopy_sloped!B5-cld_topo_canopy_sloped!B25)/((cld_topo_canopy_sloped!B5+cld_topo_canopy_sloped!B25)/2)</f>
        <v>0.6688789165453858</v>
      </c>
      <c r="C28" s="12">
        <f>(cld_topo_canopy_sloped!C5-cld_topo_canopy_sloped!C25)/((cld_topo_canopy_sloped!C5+cld_topo_canopy_sloped!C25)/2)</f>
        <v>0.603453557471226</v>
      </c>
      <c r="D28" s="12">
        <f>(cld_topo_canopy_sloped!D5-cld_topo_canopy_sloped!D25)/((cld_topo_canopy_sloped!D5+cld_topo_canopy_sloped!D25)/2)</f>
        <v>0.4294669738154654</v>
      </c>
      <c r="E28" s="12">
        <f>(cld_topo_canopy_sloped!E5-cld_topo_canopy_sloped!E25)/((cld_topo_canopy_sloped!E5+cld_topo_canopy_sloped!E25)/2)</f>
        <v>0.4626183588867312</v>
      </c>
      <c r="F28" s="12">
        <f>(cld_topo_canopy_sloped!F5-cld_topo_canopy_sloped!F25)/((cld_topo_canopy_sloped!F5+cld_topo_canopy_sloped!F25)/2)</f>
        <v>0.7467433589185498</v>
      </c>
      <c r="G28" s="12">
        <f>(cld_topo_canopy_sloped!G5-cld_topo_canopy_sloped!G25)/((cld_topo_canopy_sloped!G5+cld_topo_canopy_sloped!G25)/2)</f>
        <v>0.7423358980667073</v>
      </c>
      <c r="H28" s="12">
        <f>(cld_topo_canopy_sloped!H5-cld_topo_canopy_sloped!H25)/((cld_topo_canopy_sloped!H5+cld_topo_canopy_sloped!H25)/2)</f>
        <v>0.7280909529208149</v>
      </c>
      <c r="I28" s="12">
        <f>(cld_topo_canopy_sloped!I5-cld_topo_canopy_sloped!I25)/((cld_topo_canopy_sloped!I5+cld_topo_canopy_sloped!I25)/2)</f>
        <v>0.7525328687492978</v>
      </c>
      <c r="J28" s="12">
        <f>(cld_topo_canopy_sloped!J5-cld_topo_canopy_sloped!J25)/((cld_topo_canopy_sloped!J5+cld_topo_canopy_sloped!J25)/2)</f>
        <v>0.4298980294850408</v>
      </c>
      <c r="K28" s="12">
        <f>(cld_topo_canopy_sloped!K5-cld_topo_canopy_sloped!K25)/((cld_topo_canopy_sloped!K5+cld_topo_canopy_sloped!K25)/2)</f>
        <v>0.4146664685611235</v>
      </c>
      <c r="L28" s="12">
        <f>(cld_topo_canopy_sloped!L5-cld_topo_canopy_sloped!L25)/((cld_topo_canopy_sloped!L5+cld_topo_canopy_sloped!L25)/2)</f>
        <v>0.5295217270125966</v>
      </c>
      <c r="M28" s="12">
        <f>(cld_topo_canopy_sloped!M5-cld_topo_canopy_sloped!M25)/((cld_topo_canopy_sloped!M5+cld_topo_canopy_sloped!M25)/2)</f>
        <v>0.7314462826636836</v>
      </c>
      <c r="N28" s="5" t="s">
        <v>118</v>
      </c>
    </row>
    <row r="29" spans="1:14" ht="11.25">
      <c r="A29" s="4" t="s">
        <v>88</v>
      </c>
      <c r="B29" s="12">
        <f>(cld_topo_canopy_sloped!B6-cld_topo_canopy_sloped!B22)/((cld_topo_canopy_sloped!B6+cld_topo_canopy_sloped!B22)/2)</f>
        <v>1.3443327559076668</v>
      </c>
      <c r="C29" s="12">
        <f>(cld_topo_canopy_sloped!C6-cld_topo_canopy_sloped!C22)/((cld_topo_canopy_sloped!C6+cld_topo_canopy_sloped!C22)/2)</f>
        <v>1.3038202374344974</v>
      </c>
      <c r="D29" s="12">
        <f>(cld_topo_canopy_sloped!D6-cld_topo_canopy_sloped!D22)/((cld_topo_canopy_sloped!D6+cld_topo_canopy_sloped!D22)/2)</f>
        <v>1.2318178560892636</v>
      </c>
      <c r="E29" s="12">
        <f>(cld_topo_canopy_sloped!E6-cld_topo_canopy_sloped!E22)/((cld_topo_canopy_sloped!E6+cld_topo_canopy_sloped!E22)/2)</f>
        <v>1.3471219454062024</v>
      </c>
      <c r="F29" s="12">
        <f>(cld_topo_canopy_sloped!F6-cld_topo_canopy_sloped!F22)/((cld_topo_canopy_sloped!F6+cld_topo_canopy_sloped!F22)/2)</f>
        <v>1.3811705515847654</v>
      </c>
      <c r="G29" s="12">
        <f>(cld_topo_canopy_sloped!G6-cld_topo_canopy_sloped!G22)/((cld_topo_canopy_sloped!G6+cld_topo_canopy_sloped!G22)/2)</f>
        <v>1.4505509686594842</v>
      </c>
      <c r="H29" s="12">
        <f>(cld_topo_canopy_sloped!H6-cld_topo_canopy_sloped!H22)/((cld_topo_canopy_sloped!H6+cld_topo_canopy_sloped!H22)/2)</f>
        <v>1.4556842601954878</v>
      </c>
      <c r="I29" s="12">
        <f>(cld_topo_canopy_sloped!I6-cld_topo_canopy_sloped!I22)/((cld_topo_canopy_sloped!I6+cld_topo_canopy_sloped!I22)/2)</f>
        <v>1.3751909970753489</v>
      </c>
      <c r="J29" s="12">
        <f>(cld_topo_canopy_sloped!J6-cld_topo_canopy_sloped!J22)/((cld_topo_canopy_sloped!J6+cld_topo_canopy_sloped!J22)/2)</f>
        <v>1.3055523455867033</v>
      </c>
      <c r="K29" s="12">
        <f>(cld_topo_canopy_sloped!K6-cld_topo_canopy_sloped!K22)/((cld_topo_canopy_sloped!K6+cld_topo_canopy_sloped!K22)/2)</f>
        <v>1.199463695543099</v>
      </c>
      <c r="L29" s="12">
        <f>(cld_topo_canopy_sloped!L6-cld_topo_canopy_sloped!L22)/((cld_topo_canopy_sloped!L6+cld_topo_canopy_sloped!L22)/2)</f>
        <v>1.28956640023293</v>
      </c>
      <c r="M29" s="12">
        <f>(cld_topo_canopy_sloped!M6-cld_topo_canopy_sloped!M22)/((cld_topo_canopy_sloped!M6+cld_topo_canopy_sloped!M22)/2)</f>
        <v>1.313882574568934</v>
      </c>
      <c r="N29" s="5" t="s">
        <v>118</v>
      </c>
    </row>
    <row r="30" spans="1:14" ht="11.25">
      <c r="A30" s="4" t="s">
        <v>89</v>
      </c>
      <c r="B30" s="12">
        <f>(cld_topo_canopy_sloped!B7-cld_topo_canopy_sloped!B13)/((cld_topo_canopy_sloped!B7+cld_topo_canopy_sloped!B13)/2)</f>
        <v>1.363147474782371</v>
      </c>
      <c r="C30" s="12">
        <f>(cld_topo_canopy_sloped!C7-cld_topo_canopy_sloped!C13)/((cld_topo_canopy_sloped!C7+cld_topo_canopy_sloped!C13)/2)</f>
        <v>1.4300578710107075</v>
      </c>
      <c r="D30" s="12">
        <f>(cld_topo_canopy_sloped!D7-cld_topo_canopy_sloped!D13)/((cld_topo_canopy_sloped!D7+cld_topo_canopy_sloped!D13)/2)</f>
        <v>1.5055992074616382</v>
      </c>
      <c r="E30" s="12">
        <f>(cld_topo_canopy_sloped!E7-cld_topo_canopy_sloped!E13)/((cld_topo_canopy_sloped!E7+cld_topo_canopy_sloped!E13)/2)</f>
        <v>1.5524049553633343</v>
      </c>
      <c r="F30" s="12">
        <f>(cld_topo_canopy_sloped!F7-cld_topo_canopy_sloped!F13)/((cld_topo_canopy_sloped!F7+cld_topo_canopy_sloped!F13)/2)</f>
        <v>1.4867421315191107</v>
      </c>
      <c r="G30" s="12">
        <f>(cld_topo_canopy_sloped!G7-cld_topo_canopy_sloped!G13)/((cld_topo_canopy_sloped!G7+cld_topo_canopy_sloped!G13)/2)</f>
        <v>1.4356428784939832</v>
      </c>
      <c r="H30" s="12">
        <f>(cld_topo_canopy_sloped!H7-cld_topo_canopy_sloped!H13)/((cld_topo_canopy_sloped!H7+cld_topo_canopy_sloped!H13)/2)</f>
        <v>1.4259270042766015</v>
      </c>
      <c r="I30" s="12">
        <f>(cld_topo_canopy_sloped!I7-cld_topo_canopy_sloped!I13)/((cld_topo_canopy_sloped!I7+cld_topo_canopy_sloped!I13)/2)</f>
        <v>1.5819909114112916</v>
      </c>
      <c r="J30" s="12">
        <f>(cld_topo_canopy_sloped!J7-cld_topo_canopy_sloped!J13)/((cld_topo_canopy_sloped!J7+cld_topo_canopy_sloped!J13)/2)</f>
        <v>1.583228005612464</v>
      </c>
      <c r="K30" s="12">
        <f>(cld_topo_canopy_sloped!K7-cld_topo_canopy_sloped!K13)/((cld_topo_canopy_sloped!K7+cld_topo_canopy_sloped!K13)/2)</f>
        <v>1.4899570938429116</v>
      </c>
      <c r="L30" s="12">
        <f>(cld_topo_canopy_sloped!L7-cld_topo_canopy_sloped!L13)/((cld_topo_canopy_sloped!L7+cld_topo_canopy_sloped!L13)/2)</f>
        <v>1.4490281076668845</v>
      </c>
      <c r="M30" s="12">
        <f>(cld_topo_canopy_sloped!M7-cld_topo_canopy_sloped!M13)/((cld_topo_canopy_sloped!M7+cld_topo_canopy_sloped!M13)/2)</f>
        <v>1.3341215383565637</v>
      </c>
      <c r="N30" s="5" t="s">
        <v>118</v>
      </c>
    </row>
    <row r="31" spans="1:14" ht="11.25">
      <c r="A31" s="4" t="s">
        <v>90</v>
      </c>
      <c r="B31" s="12">
        <f>(cld_topo_canopy_sloped!B8-cld_topo_canopy_sloped!B29)/((cld_topo_canopy_sloped!B8+cld_topo_canopy_sloped!B29)/2)</f>
        <v>1.360409387950545</v>
      </c>
      <c r="C31" s="12">
        <f>(cld_topo_canopy_sloped!C8-cld_topo_canopy_sloped!C29)/((cld_topo_canopy_sloped!C8+cld_topo_canopy_sloped!C29)/2)</f>
        <v>1.5031488416337806</v>
      </c>
      <c r="D31" s="12">
        <f>(cld_topo_canopy_sloped!D8-cld_topo_canopy_sloped!D29)/((cld_topo_canopy_sloped!D8+cld_topo_canopy_sloped!D29)/2)</f>
        <v>1.5694502348531063</v>
      </c>
      <c r="E31" s="12">
        <f>(cld_topo_canopy_sloped!E8-cld_topo_canopy_sloped!E29)/((cld_topo_canopy_sloped!E8+cld_topo_canopy_sloped!E29)/2)</f>
        <v>1.5704924935651399</v>
      </c>
      <c r="F31" s="12">
        <f>(cld_topo_canopy_sloped!F8-cld_topo_canopy_sloped!F29)/((cld_topo_canopy_sloped!F8+cld_topo_canopy_sloped!F29)/2)</f>
        <v>1.4307452430026777</v>
      </c>
      <c r="G31" s="12">
        <f>(cld_topo_canopy_sloped!G8-cld_topo_canopy_sloped!G29)/((cld_topo_canopy_sloped!G8+cld_topo_canopy_sloped!G29)/2)</f>
        <v>1.35909706461001</v>
      </c>
      <c r="H31" s="12">
        <f>(cld_topo_canopy_sloped!H8-cld_topo_canopy_sloped!H29)/((cld_topo_canopy_sloped!H8+cld_topo_canopy_sloped!H29)/2)</f>
        <v>1.357769992207585</v>
      </c>
      <c r="I31" s="12">
        <f>(cld_topo_canopy_sloped!I8-cld_topo_canopy_sloped!I29)/((cld_topo_canopy_sloped!I8+cld_topo_canopy_sloped!I29)/2)</f>
        <v>1.4658687870989924</v>
      </c>
      <c r="J31" s="12">
        <f>(cld_topo_canopy_sloped!J8-cld_topo_canopy_sloped!J29)/((cld_topo_canopy_sloped!J8+cld_topo_canopy_sloped!J29)/2)</f>
        <v>1.6101077269310193</v>
      </c>
      <c r="K31" s="12">
        <f>(cld_topo_canopy_sloped!K8-cld_topo_canopy_sloped!K29)/((cld_topo_canopy_sloped!K8+cld_topo_canopy_sloped!K29)/2)</f>
        <v>1.574582806754944</v>
      </c>
      <c r="L31" s="12">
        <f>(cld_topo_canopy_sloped!L8-cld_topo_canopy_sloped!L29)/((cld_topo_canopy_sloped!L8+cld_topo_canopy_sloped!L29)/2)</f>
        <v>1.431794397620858</v>
      </c>
      <c r="M31" s="12">
        <f>(cld_topo_canopy_sloped!M8-cld_topo_canopy_sloped!M29)/((cld_topo_canopy_sloped!M8+cld_topo_canopy_sloped!M29)/2)</f>
        <v>1.3513052920068398</v>
      </c>
      <c r="N31" s="5" t="s">
        <v>118</v>
      </c>
    </row>
    <row r="32" spans="1:14" ht="11.25">
      <c r="A32" s="4" t="s">
        <v>91</v>
      </c>
      <c r="B32" s="12">
        <f>(cld_topo_canopy_sloped!B9-cld_topo_canopy_sloped!B12)/((cld_topo_canopy_sloped!B9+cld_topo_canopy_sloped!B12)/2)</f>
        <v>1.2317697233726854</v>
      </c>
      <c r="C32" s="12">
        <f>(cld_topo_canopy_sloped!C9-cld_topo_canopy_sloped!C12)/((cld_topo_canopy_sloped!C9+cld_topo_canopy_sloped!C12)/2)</f>
        <v>1.2568621149302537</v>
      </c>
      <c r="D32" s="12">
        <f>(cld_topo_canopy_sloped!D9-cld_topo_canopy_sloped!D12)/((cld_topo_canopy_sloped!D9+cld_topo_canopy_sloped!D12)/2)</f>
        <v>1.3539571683171685</v>
      </c>
      <c r="E32" s="12">
        <f>(cld_topo_canopy_sloped!E9-cld_topo_canopy_sloped!E12)/((cld_topo_canopy_sloped!E9+cld_topo_canopy_sloped!E12)/2)</f>
        <v>1.3302489537397</v>
      </c>
      <c r="F32" s="12">
        <f>(cld_topo_canopy_sloped!F9-cld_topo_canopy_sloped!F12)/((cld_topo_canopy_sloped!F9+cld_topo_canopy_sloped!F12)/2)</f>
        <v>1.148306425286078</v>
      </c>
      <c r="G32" s="12">
        <f>(cld_topo_canopy_sloped!G9-cld_topo_canopy_sloped!G12)/((cld_topo_canopy_sloped!G9+cld_topo_canopy_sloped!G12)/2)</f>
        <v>1.3983395160739491</v>
      </c>
      <c r="H32" s="12">
        <f>(cld_topo_canopy_sloped!H9-cld_topo_canopy_sloped!H12)/((cld_topo_canopy_sloped!H9+cld_topo_canopy_sloped!H12)/2)</f>
        <v>1.3878473279039683</v>
      </c>
      <c r="I32" s="12">
        <f>(cld_topo_canopy_sloped!I9-cld_topo_canopy_sloped!I12)/((cld_topo_canopy_sloped!I9+cld_topo_canopy_sloped!I12)/2)</f>
        <v>1.1601878887945678</v>
      </c>
      <c r="J32" s="12">
        <f>(cld_topo_canopy_sloped!J9-cld_topo_canopy_sloped!J12)/((cld_topo_canopy_sloped!J9+cld_topo_canopy_sloped!J12)/2)</f>
        <v>1.416105393796733</v>
      </c>
      <c r="K32" s="12">
        <f>(cld_topo_canopy_sloped!K9-cld_topo_canopy_sloped!K12)/((cld_topo_canopy_sloped!K9+cld_topo_canopy_sloped!K12)/2)</f>
        <v>1.3690620614863973</v>
      </c>
      <c r="L32" s="12">
        <f>(cld_topo_canopy_sloped!L9-cld_topo_canopy_sloped!L12)/((cld_topo_canopy_sloped!L9+cld_topo_canopy_sloped!L12)/2)</f>
        <v>1.2188477949810517</v>
      </c>
      <c r="M32" s="12">
        <f>(cld_topo_canopy_sloped!M9-cld_topo_canopy_sloped!M12)/((cld_topo_canopy_sloped!M9+cld_topo_canopy_sloped!M12)/2)</f>
        <v>1.1432615235203223</v>
      </c>
      <c r="N32" s="5" t="s">
        <v>118</v>
      </c>
    </row>
    <row r="33" spans="1:14" ht="11.25">
      <c r="A33" s="4" t="s">
        <v>92</v>
      </c>
      <c r="B33" s="12">
        <f>(cld_topo_canopy_sloped!B9-cld_topo_canopy_sloped!B23)/((cld_topo_canopy_sloped!B9+cld_topo_canopy_sloped!B23)/2)</f>
        <v>0.8870549663152143</v>
      </c>
      <c r="C33" s="12">
        <f>(cld_topo_canopy_sloped!C9-cld_topo_canopy_sloped!C23)/((cld_topo_canopy_sloped!C9+cld_topo_canopy_sloped!C23)/2)</f>
        <v>0.7206677277710863</v>
      </c>
      <c r="D33" s="12">
        <f>(cld_topo_canopy_sloped!D9-cld_topo_canopy_sloped!D23)/((cld_topo_canopy_sloped!D9+cld_topo_canopy_sloped!D23)/2)</f>
        <v>0.5313863630611927</v>
      </c>
      <c r="E33" s="12">
        <f>(cld_topo_canopy_sloped!E9-cld_topo_canopy_sloped!E23)/((cld_topo_canopy_sloped!E9+cld_topo_canopy_sloped!E23)/2)</f>
        <v>0.5807487760894354</v>
      </c>
      <c r="F33" s="12">
        <f>(cld_topo_canopy_sloped!F9-cld_topo_canopy_sloped!F23)/((cld_topo_canopy_sloped!F9+cld_topo_canopy_sloped!F23)/2)</f>
        <v>0.8544244229457926</v>
      </c>
      <c r="G33" s="12">
        <f>(cld_topo_canopy_sloped!G9-cld_topo_canopy_sloped!G23)/((cld_topo_canopy_sloped!G9+cld_topo_canopy_sloped!G23)/2)</f>
        <v>1.17501332160639</v>
      </c>
      <c r="H33" s="12">
        <f>(cld_topo_canopy_sloped!H9-cld_topo_canopy_sloped!H23)/((cld_topo_canopy_sloped!H9+cld_topo_canopy_sloped!H23)/2)</f>
        <v>1.1748799304007012</v>
      </c>
      <c r="I33" s="12">
        <f>(cld_topo_canopy_sloped!I9-cld_topo_canopy_sloped!I23)/((cld_topo_canopy_sloped!I9+cld_topo_canopy_sloped!I23)/2)</f>
        <v>0.8437150670421745</v>
      </c>
      <c r="J33" s="12">
        <f>(cld_topo_canopy_sloped!J9-cld_topo_canopy_sloped!J23)/((cld_topo_canopy_sloped!J9+cld_topo_canopy_sloped!J23)/2)</f>
        <v>0.5098974506488114</v>
      </c>
      <c r="K33" s="12">
        <f>(cld_topo_canopy_sloped!K9-cld_topo_canopy_sloped!K23)/((cld_topo_canopy_sloped!K9+cld_topo_canopy_sloped!K23)/2)</f>
        <v>0.46759270451945595</v>
      </c>
      <c r="L33" s="12">
        <f>(cld_topo_canopy_sloped!L9-cld_topo_canopy_sloped!L23)/((cld_topo_canopy_sloped!L9+cld_topo_canopy_sloped!L23)/2)</f>
        <v>0.7364821632543146</v>
      </c>
      <c r="M33" s="12">
        <f>(cld_topo_canopy_sloped!M9-cld_topo_canopy_sloped!M23)/((cld_topo_canopy_sloped!M9+cld_topo_canopy_sloped!M23)/2)</f>
        <v>0.7895100328207586</v>
      </c>
      <c r="N33" s="5" t="s">
        <v>118</v>
      </c>
    </row>
    <row r="34" spans="1:14" ht="11.25">
      <c r="A34" s="4" t="s">
        <v>93</v>
      </c>
      <c r="B34" s="12">
        <f>(cld_topo_canopy_sloped!B10-cld_topo_canopy_sloped!B20)/((cld_topo_canopy_sloped!B10+cld_topo_canopy_sloped!B20)/2)</f>
        <v>0.22906184264345764</v>
      </c>
      <c r="C34" s="12">
        <f>(cld_topo_canopy_sloped!C10-cld_topo_canopy_sloped!C20)/((cld_topo_canopy_sloped!C10+cld_topo_canopy_sloped!C20)/2)</f>
        <v>0.47009168272114116</v>
      </c>
      <c r="D34" s="12">
        <f>(cld_topo_canopy_sloped!D10-cld_topo_canopy_sloped!D20)/((cld_topo_canopy_sloped!D10+cld_topo_canopy_sloped!D20)/2)</f>
        <v>0.4714702141008458</v>
      </c>
      <c r="E34" s="12">
        <f>(cld_topo_canopy_sloped!E10-cld_topo_canopy_sloped!E20)/((cld_topo_canopy_sloped!E10+cld_topo_canopy_sloped!E20)/2)</f>
        <v>0.32737716554065394</v>
      </c>
      <c r="F34" s="12">
        <f>(cld_topo_canopy_sloped!F10-cld_topo_canopy_sloped!F20)/((cld_topo_canopy_sloped!F10+cld_topo_canopy_sloped!F20)/2)</f>
        <v>0.4536684065676769</v>
      </c>
      <c r="G34" s="12">
        <f>(cld_topo_canopy_sloped!G10-cld_topo_canopy_sloped!G20)/((cld_topo_canopy_sloped!G10+cld_topo_canopy_sloped!G20)/2)</f>
        <v>0.5988763042998229</v>
      </c>
      <c r="H34" s="12">
        <f>(cld_topo_canopy_sloped!H10-cld_topo_canopy_sloped!H20)/((cld_topo_canopy_sloped!H10+cld_topo_canopy_sloped!H20)/2)</f>
        <v>0.6607112570016573</v>
      </c>
      <c r="I34" s="12">
        <f>(cld_topo_canopy_sloped!I10-cld_topo_canopy_sloped!I20)/((cld_topo_canopy_sloped!I10+cld_topo_canopy_sloped!I20)/2)</f>
        <v>0.5207049177770344</v>
      </c>
      <c r="J34" s="12">
        <f>(cld_topo_canopy_sloped!J10-cld_topo_canopy_sloped!J20)/((cld_topo_canopy_sloped!J10+cld_topo_canopy_sloped!J20)/2)</f>
        <v>0.34823621811553535</v>
      </c>
      <c r="K34" s="12">
        <f>(cld_topo_canopy_sloped!K10-cld_topo_canopy_sloped!K20)/((cld_topo_canopy_sloped!K10+cld_topo_canopy_sloped!K20)/2)</f>
        <v>0.5541529209719908</v>
      </c>
      <c r="L34" s="12">
        <f>(cld_topo_canopy_sloped!L10-cld_topo_canopy_sloped!L20)/((cld_topo_canopy_sloped!L10+cld_topo_canopy_sloped!L20)/2)</f>
        <v>0.38106022288672164</v>
      </c>
      <c r="M34" s="12">
        <f>(cld_topo_canopy_sloped!M10-cld_topo_canopy_sloped!M20)/((cld_topo_canopy_sloped!M10+cld_topo_canopy_sloped!M20)/2)</f>
        <v>0.16245627277799307</v>
      </c>
      <c r="N34" s="5" t="s">
        <v>118</v>
      </c>
    </row>
    <row r="35" spans="1:14" ht="11.25">
      <c r="A35" s="4" t="s">
        <v>94</v>
      </c>
      <c r="B35" s="12">
        <f>(cld_topo_canopy_sloped!B10-cld_topo_canopy_sloped!B15)/((cld_topo_canopy_sloped!B10+cld_topo_canopy_sloped!B15)/2)</f>
        <v>0.07628339814568798</v>
      </c>
      <c r="C35" s="12">
        <f>(cld_topo_canopy_sloped!C10-cld_topo_canopy_sloped!C15)/((cld_topo_canopy_sloped!C10+cld_topo_canopy_sloped!C15)/2)</f>
        <v>0.4963373576426795</v>
      </c>
      <c r="D35" s="12">
        <f>(cld_topo_canopy_sloped!D10-cld_topo_canopy_sloped!D15)/((cld_topo_canopy_sloped!D10+cld_topo_canopy_sloped!D15)/2)</f>
        <v>0.6744835270894006</v>
      </c>
      <c r="E35" s="12">
        <f>(cld_topo_canopy_sloped!E10-cld_topo_canopy_sloped!E15)/((cld_topo_canopy_sloped!E10+cld_topo_canopy_sloped!E15)/2)</f>
        <v>0.5691770454893874</v>
      </c>
      <c r="F35" s="12">
        <f>(cld_topo_canopy_sloped!F10-cld_topo_canopy_sloped!F15)/((cld_topo_canopy_sloped!F10+cld_topo_canopy_sloped!F15)/2)</f>
        <v>0.6305921366004041</v>
      </c>
      <c r="G35" s="12">
        <f>(cld_topo_canopy_sloped!G10-cld_topo_canopy_sloped!G15)/((cld_topo_canopy_sloped!G10+cld_topo_canopy_sloped!G15)/2)</f>
        <v>0.8741517392444039</v>
      </c>
      <c r="H35" s="12">
        <f>(cld_topo_canopy_sloped!H10-cld_topo_canopy_sloped!H15)/((cld_topo_canopy_sloped!H10+cld_topo_canopy_sloped!H15)/2)</f>
        <v>0.9490657696406654</v>
      </c>
      <c r="I35" s="12">
        <f>(cld_topo_canopy_sloped!I10-cld_topo_canopy_sloped!I15)/((cld_topo_canopy_sloped!I10+cld_topo_canopy_sloped!I15)/2)</f>
        <v>0.7645499147469559</v>
      </c>
      <c r="J35" s="12">
        <f>(cld_topo_canopy_sloped!J10-cld_topo_canopy_sloped!J15)/((cld_topo_canopy_sloped!J10+cld_topo_canopy_sloped!J15)/2)</f>
        <v>0.6853160953355716</v>
      </c>
      <c r="K35" s="12">
        <f>(cld_topo_canopy_sloped!K10-cld_topo_canopy_sloped!K15)/((cld_topo_canopy_sloped!K10+cld_topo_canopy_sloped!K15)/2)</f>
        <v>0.6435954081140961</v>
      </c>
      <c r="L35" s="12">
        <f>(cld_topo_canopy_sloped!L10-cld_topo_canopy_sloped!L15)/((cld_topo_canopy_sloped!L10+cld_topo_canopy_sloped!L15)/2)</f>
        <v>0.21615893050667204</v>
      </c>
      <c r="M35" s="12">
        <f>(cld_topo_canopy_sloped!M10-cld_topo_canopy_sloped!M15)/((cld_topo_canopy_sloped!M10+cld_topo_canopy_sloped!M15)/2)</f>
        <v>0.18486540873843152</v>
      </c>
      <c r="N35" s="5" t="s">
        <v>118</v>
      </c>
    </row>
    <row r="36" spans="1:14" ht="11.25">
      <c r="A36" s="4" t="s">
        <v>95</v>
      </c>
      <c r="B36" s="12">
        <f>(cld_topo_canopy_sloped!B10-cld_topo_canopy_sloped!B25)/((cld_topo_canopy_sloped!B10+cld_topo_canopy_sloped!B25)/2)</f>
        <v>0.2585989795753925</v>
      </c>
      <c r="C36" s="12">
        <f>(cld_topo_canopy_sloped!C10-cld_topo_canopy_sloped!C25)/((cld_topo_canopy_sloped!C10+cld_topo_canopy_sloped!C25)/2)</f>
        <v>0.4111259451755028</v>
      </c>
      <c r="D36" s="12">
        <f>(cld_topo_canopy_sloped!D10-cld_topo_canopy_sloped!D25)/((cld_topo_canopy_sloped!D10+cld_topo_canopy_sloped!D25)/2)</f>
        <v>0.35834880740044817</v>
      </c>
      <c r="E36" s="12">
        <f>(cld_topo_canopy_sloped!E10-cld_topo_canopy_sloped!E25)/((cld_topo_canopy_sloped!E10+cld_topo_canopy_sloped!E25)/2)</f>
        <v>0.015987510311028044</v>
      </c>
      <c r="F36" s="12">
        <f>(cld_topo_canopy_sloped!F10-cld_topo_canopy_sloped!F25)/((cld_topo_canopy_sloped!F10+cld_topo_canopy_sloped!F25)/2)</f>
        <v>0.3318113283243955</v>
      </c>
      <c r="G36" s="12">
        <f>(cld_topo_canopy_sloped!G10-cld_topo_canopy_sloped!G25)/((cld_topo_canopy_sloped!G10+cld_topo_canopy_sloped!G25)/2)</f>
        <v>0.41902980693186603</v>
      </c>
      <c r="H36" s="12">
        <f>(cld_topo_canopy_sloped!H10-cld_topo_canopy_sloped!H25)/((cld_topo_canopy_sloped!H10+cld_topo_canopy_sloped!H25)/2)</f>
        <v>0.4500933367766224</v>
      </c>
      <c r="I36" s="12">
        <f>(cld_topo_canopy_sloped!I10-cld_topo_canopy_sloped!I25)/((cld_topo_canopy_sloped!I10+cld_topo_canopy_sloped!I25)/2)</f>
        <v>0.38728181820095803</v>
      </c>
      <c r="J36" s="12">
        <f>(cld_topo_canopy_sloped!J10-cld_topo_canopy_sloped!J25)/((cld_topo_canopy_sloped!J10+cld_topo_canopy_sloped!J25)/2)</f>
        <v>0.056106089206484085</v>
      </c>
      <c r="K36" s="12">
        <f>(cld_topo_canopy_sloped!K10-cld_topo_canopy_sloped!K25)/((cld_topo_canopy_sloped!K10+cld_topo_canopy_sloped!K25)/2)</f>
        <v>0.41739377080173184</v>
      </c>
      <c r="L36" s="12">
        <f>(cld_topo_canopy_sloped!L10-cld_topo_canopy_sloped!L25)/((cld_topo_canopy_sloped!L10+cld_topo_canopy_sloped!L25)/2)</f>
        <v>0.2733453818784822</v>
      </c>
      <c r="M36" s="12">
        <f>(cld_topo_canopy_sloped!M10-cld_topo_canopy_sloped!M25)/((cld_topo_canopy_sloped!M10+cld_topo_canopy_sloped!M25)/2)</f>
        <v>0.31307910179502363</v>
      </c>
      <c r="N36" s="5" t="s">
        <v>118</v>
      </c>
    </row>
    <row r="37" spans="1:14" ht="11.25">
      <c r="A37" s="4" t="s">
        <v>96</v>
      </c>
      <c r="B37" s="12">
        <f>(cld_topo_canopy_sloped!B11-cld_topo_canopy_sloped!B15)/((cld_topo_canopy_sloped!B11+cld_topo_canopy_sloped!B15)/2)</f>
        <v>0.1353239727564664</v>
      </c>
      <c r="C37" s="12">
        <f>(cld_topo_canopy_sloped!C11-cld_topo_canopy_sloped!C15)/((cld_topo_canopy_sloped!C11+cld_topo_canopy_sloped!C15)/2)</f>
        <v>0.2260182051321902</v>
      </c>
      <c r="D37" s="12">
        <f>(cld_topo_canopy_sloped!D11-cld_topo_canopy_sloped!D15)/((cld_topo_canopy_sloped!D11+cld_topo_canopy_sloped!D15)/2)</f>
        <v>0.2886933504591551</v>
      </c>
      <c r="E37" s="12">
        <f>(cld_topo_canopy_sloped!E11-cld_topo_canopy_sloped!E15)/((cld_topo_canopy_sloped!E11+cld_topo_canopy_sloped!E15)/2)</f>
        <v>0.29674976850213614</v>
      </c>
      <c r="F37" s="12">
        <f>(cld_topo_canopy_sloped!F11-cld_topo_canopy_sloped!F15)/((cld_topo_canopy_sloped!F11+cld_topo_canopy_sloped!F15)/2)</f>
        <v>0.44427284831967573</v>
      </c>
      <c r="G37" s="12">
        <f>(cld_topo_canopy_sloped!G11-cld_topo_canopy_sloped!G15)/((cld_topo_canopy_sloped!G11+cld_topo_canopy_sloped!G15)/2)</f>
        <v>0.7180564375352003</v>
      </c>
      <c r="H37" s="12">
        <f>(cld_topo_canopy_sloped!H11-cld_topo_canopy_sloped!H15)/((cld_topo_canopy_sloped!H11+cld_topo_canopy_sloped!H15)/2)</f>
        <v>0.7676091774724676</v>
      </c>
      <c r="I37" s="12">
        <f>(cld_topo_canopy_sloped!I11-cld_topo_canopy_sloped!I15)/((cld_topo_canopy_sloped!I11+cld_topo_canopy_sloped!I15)/2)</f>
        <v>0.5668608896086242</v>
      </c>
      <c r="J37" s="12">
        <f>(cld_topo_canopy_sloped!J11-cld_topo_canopy_sloped!J15)/((cld_topo_canopy_sloped!J11+cld_topo_canopy_sloped!J15)/2)</f>
        <v>0.3016523191593847</v>
      </c>
      <c r="K37" s="12">
        <f>(cld_topo_canopy_sloped!K11-cld_topo_canopy_sloped!K15)/((cld_topo_canopy_sloped!K11+cld_topo_canopy_sloped!K15)/2)</f>
        <v>0.20742996387330997</v>
      </c>
      <c r="L37" s="12">
        <f>(cld_topo_canopy_sloped!L11-cld_topo_canopy_sloped!L15)/((cld_topo_canopy_sloped!L11+cld_topo_canopy_sloped!L15)/2)</f>
        <v>0.10607317850893191</v>
      </c>
      <c r="M37" s="12">
        <f>(cld_topo_canopy_sloped!M11-cld_topo_canopy_sloped!M15)/((cld_topo_canopy_sloped!M11+cld_topo_canopy_sloped!M15)/2)</f>
        <v>0.28358831325164957</v>
      </c>
      <c r="N37" s="5" t="s">
        <v>118</v>
      </c>
    </row>
    <row r="38" spans="1:14" ht="11.25">
      <c r="A38" s="4" t="s">
        <v>97</v>
      </c>
      <c r="B38" s="12">
        <f>(cld_topo_canopy_sloped!B11-cld_topo_canopy_sloped!B20)/((cld_topo_canopy_sloped!B11+cld_topo_canopy_sloped!B20)/2)</f>
        <v>0.28728137269229587</v>
      </c>
      <c r="C38" s="12">
        <f>(cld_topo_canopy_sloped!C11-cld_topo_canopy_sloped!C20)/((cld_topo_canopy_sloped!C11+cld_topo_canopy_sloped!C20)/2)</f>
        <v>0.19845930684494997</v>
      </c>
      <c r="D38" s="12">
        <f>(cld_topo_canopy_sloped!D11-cld_topo_canopy_sloped!D20)/((cld_topo_canopy_sloped!D11+cld_topo_canopy_sloped!D20)/2)</f>
        <v>0.06924891054520765</v>
      </c>
      <c r="E38" s="12">
        <f>(cld_topo_canopy_sloped!E11-cld_topo_canopy_sloped!E20)/((cld_topo_canopy_sloped!E11+cld_topo_canopy_sloped!E20)/2)</f>
        <v>0.04396270919424195</v>
      </c>
      <c r="F38" s="12">
        <f>(cld_topo_canopy_sloped!F11-cld_topo_canopy_sloped!F20)/((cld_topo_canopy_sloped!F11+cld_topo_canopy_sloped!F20)/2)</f>
        <v>0.25920677443995904</v>
      </c>
      <c r="G38" s="12">
        <f>(cld_topo_canopy_sloped!G11-cld_topo_canopy_sloped!G20)/((cld_topo_canopy_sloped!G11+cld_topo_canopy_sloped!G20)/2)</f>
        <v>0.42552253396921513</v>
      </c>
      <c r="H38" s="12">
        <f>(cld_topo_canopy_sloped!H11-cld_topo_canopy_sloped!H20)/((cld_topo_canopy_sloped!H11+cld_topo_canopy_sloped!H20)/2)</f>
        <v>0.45554123698295673</v>
      </c>
      <c r="I38" s="12">
        <f>(cld_topo_canopy_sloped!I11-cld_topo_canopy_sloped!I20)/((cld_topo_canopy_sloped!I11+cld_topo_canopy_sloped!I20)/2)</f>
        <v>0.3078797370510984</v>
      </c>
      <c r="J38" s="12">
        <f>(cld_topo_canopy_sloped!J11-cld_topo_canopy_sloped!J20)/((cld_topo_canopy_sloped!J11+cld_topo_canopy_sloped!J20)/2)</f>
        <v>-0.05839332264948959</v>
      </c>
      <c r="K38" s="12">
        <f>(cld_topo_canopy_sloped!K11-cld_topo_canopy_sloped!K20)/((cld_topo_canopy_sloped!K11+cld_topo_canopy_sloped!K20)/2)</f>
        <v>0.10979097287985692</v>
      </c>
      <c r="L38" s="12">
        <f>(cld_topo_canopy_sloped!L11-cld_topo_canopy_sloped!L20)/((cld_topo_canopy_sloped!L11+cld_topo_canopy_sloped!L20)/2)</f>
        <v>0.2732216871911223</v>
      </c>
      <c r="M38" s="12">
        <f>(cld_topo_canopy_sloped!M11-cld_topo_canopy_sloped!M20)/((cld_topo_canopy_sloped!M11+cld_topo_canopy_sloped!M20)/2)</f>
        <v>0.2614281376036538</v>
      </c>
      <c r="N38" s="5" t="s">
        <v>118</v>
      </c>
    </row>
    <row r="39" spans="1:14" ht="11.25">
      <c r="A39" s="4" t="s">
        <v>98</v>
      </c>
      <c r="B39" s="12">
        <f>(cld_topo_canopy_sloped!B13-cld_topo_canopy_sloped!B29)/((cld_topo_canopy_sloped!B13+cld_topo_canopy_sloped!B29)/2)</f>
        <v>0.0969456395722879</v>
      </c>
      <c r="C39" s="12">
        <f>(cld_topo_canopy_sloped!C13-cld_topo_canopy_sloped!C29)/((cld_topo_canopy_sloped!C13+cld_topo_canopy_sloped!C29)/2)</f>
        <v>0.2710536343865378</v>
      </c>
      <c r="D39" s="12">
        <f>(cld_topo_canopy_sloped!D13-cld_topo_canopy_sloped!D29)/((cld_topo_canopy_sloped!D13+cld_topo_canopy_sloped!D29)/2)</f>
        <v>0.2548014201520146</v>
      </c>
      <c r="E39" s="12">
        <f>(cld_topo_canopy_sloped!E13-cld_topo_canopy_sloped!E29)/((cld_topo_canopy_sloped!E13+cld_topo_canopy_sloped!E29)/2)</f>
        <v>0.1019182281952228</v>
      </c>
      <c r="F39" s="12">
        <f>(cld_topo_canopy_sloped!F13-cld_topo_canopy_sloped!F29)/((cld_topo_canopy_sloped!F13+cld_topo_canopy_sloped!F29)/2)</f>
        <v>-0.07909002889644932</v>
      </c>
      <c r="G39" s="12">
        <f>(cld_topo_canopy_sloped!G13-cld_topo_canopy_sloped!G29)/((cld_topo_canopy_sloped!G13+cld_topo_canopy_sloped!G29)/2)</f>
        <v>-0.08060367483719699</v>
      </c>
      <c r="H39" s="12">
        <f>(cld_topo_canopy_sloped!H13-cld_topo_canopy_sloped!H29)/((cld_topo_canopy_sloped!H13+cld_topo_canopy_sloped!H29)/2)</f>
        <v>-0.04465390510654768</v>
      </c>
      <c r="I39" s="12">
        <f>(cld_topo_canopy_sloped!I13-cld_topo_canopy_sloped!I29)/((cld_topo_canopy_sloped!I13+cld_topo_canopy_sloped!I29)/2)</f>
        <v>-0.18956652820207606</v>
      </c>
      <c r="J39" s="12">
        <f>(cld_topo_canopy_sloped!J13-cld_topo_canopy_sloped!J29)/((cld_topo_canopy_sloped!J13+cld_topo_canopy_sloped!J29)/2)</f>
        <v>0.19694663460700887</v>
      </c>
      <c r="K39" s="12">
        <f>(cld_topo_canopy_sloped!K13-cld_topo_canopy_sloped!K29)/((cld_topo_canopy_sloped!K13+cld_topo_canopy_sloped!K29)/2)</f>
        <v>0.3644919552904366</v>
      </c>
      <c r="L39" s="12">
        <f>(cld_topo_canopy_sloped!L13-cld_topo_canopy_sloped!L29)/((cld_topo_canopy_sloped!L13+cld_topo_canopy_sloped!L29)/2)</f>
        <v>0.07982957085285089</v>
      </c>
      <c r="M39" s="12">
        <f>(cld_topo_canopy_sloped!M13-cld_topo_canopy_sloped!M29)/((cld_topo_canopy_sloped!M13+cld_topo_canopy_sloped!M29)/2)</f>
        <v>0.15810420400446237</v>
      </c>
      <c r="N39" s="5" t="s">
        <v>118</v>
      </c>
    </row>
    <row r="40" spans="1:14" ht="11.25">
      <c r="A40" s="4" t="s">
        <v>99</v>
      </c>
      <c r="B40" s="12">
        <f>(cld_topo_canopy_sloped!B14-cld_topo_canopy_sloped!B12)/((cld_topo_canopy_sloped!B14+cld_topo_canopy_sloped!B12)/2)</f>
        <v>0.5426846748373657</v>
      </c>
      <c r="C40" s="12">
        <f>(cld_topo_canopy_sloped!C14-cld_topo_canopy_sloped!C12)/((cld_topo_canopy_sloped!C14+cld_topo_canopy_sloped!C12)/2)</f>
        <v>0.1537146656622339</v>
      </c>
      <c r="D40" s="12">
        <f>(cld_topo_canopy_sloped!D14-cld_topo_canopy_sloped!D12)/((cld_topo_canopy_sloped!D14+cld_topo_canopy_sloped!D12)/2)</f>
        <v>0.1341790780354836</v>
      </c>
      <c r="E40" s="12">
        <f>(cld_topo_canopy_sloped!E14-cld_topo_canopy_sloped!E12)/((cld_topo_canopy_sloped!E14+cld_topo_canopy_sloped!E12)/2)</f>
        <v>0.27833414328060657</v>
      </c>
      <c r="F40" s="12">
        <f>(cld_topo_canopy_sloped!F14-cld_topo_canopy_sloped!F12)/((cld_topo_canopy_sloped!F14+cld_topo_canopy_sloped!F12)/2)</f>
        <v>0.05029413850729314</v>
      </c>
      <c r="G40" s="12">
        <f>(cld_topo_canopy_sloped!G14-cld_topo_canopy_sloped!G12)/((cld_topo_canopy_sloped!G14+cld_topo_canopy_sloped!G12)/2)</f>
        <v>0.08995673941211224</v>
      </c>
      <c r="H40" s="12">
        <f>(cld_topo_canopy_sloped!H14-cld_topo_canopy_sloped!H12)/((cld_topo_canopy_sloped!H14+cld_topo_canopy_sloped!H12)/2)</f>
        <v>0.06411307574708569</v>
      </c>
      <c r="I40" s="12">
        <f>(cld_topo_canopy_sloped!I14-cld_topo_canopy_sloped!I12)/((cld_topo_canopy_sloped!I14+cld_topo_canopy_sloped!I12)/2)</f>
        <v>0.05415747776820943</v>
      </c>
      <c r="J40" s="12">
        <f>(cld_topo_canopy_sloped!J14-cld_topo_canopy_sloped!J12)/((cld_topo_canopy_sloped!J14+cld_topo_canopy_sloped!J12)/2)</f>
        <v>0.3809319603821218</v>
      </c>
      <c r="K40" s="12">
        <f>(cld_topo_canopy_sloped!K14-cld_topo_canopy_sloped!K12)/((cld_topo_canopy_sloped!K14+cld_topo_canopy_sloped!K12)/2)</f>
        <v>0.21418904610750886</v>
      </c>
      <c r="L40" s="12">
        <f>(cld_topo_canopy_sloped!L14-cld_topo_canopy_sloped!L12)/((cld_topo_canopy_sloped!L14+cld_topo_canopy_sloped!L12)/2)</f>
        <v>0.32152049303532465</v>
      </c>
      <c r="M40" s="12">
        <f>(cld_topo_canopy_sloped!M14-cld_topo_canopy_sloped!M12)/((cld_topo_canopy_sloped!M14+cld_topo_canopy_sloped!M12)/2)</f>
        <v>0.6405826107177428</v>
      </c>
      <c r="N40" s="5" t="s">
        <v>118</v>
      </c>
    </row>
    <row r="41" spans="1:14" ht="11.25">
      <c r="A41" s="4" t="s">
        <v>100</v>
      </c>
      <c r="B41" s="12">
        <f>(cld_topo_canopy_sloped!B17-cld_topo_canopy_sloped!B22)/((cld_topo_canopy_sloped!B17+cld_topo_canopy_sloped!B22)/2)</f>
        <v>0.2740018289818763</v>
      </c>
      <c r="C41" s="12">
        <f>(cld_topo_canopy_sloped!C17-cld_topo_canopy_sloped!C22)/((cld_topo_canopy_sloped!C17+cld_topo_canopy_sloped!C22)/2)</f>
        <v>0.1318798462411088</v>
      </c>
      <c r="D41" s="12">
        <f>(cld_topo_canopy_sloped!D17-cld_topo_canopy_sloped!D22)/((cld_topo_canopy_sloped!D17+cld_topo_canopy_sloped!D22)/2)</f>
        <v>-0.16544986623225444</v>
      </c>
      <c r="E41" s="12">
        <f>(cld_topo_canopy_sloped!E17-cld_topo_canopy_sloped!E22)/((cld_topo_canopy_sloped!E17+cld_topo_canopy_sloped!E22)/2)</f>
        <v>-0.003651399607364047</v>
      </c>
      <c r="F41" s="12">
        <f>(cld_topo_canopy_sloped!F17-cld_topo_canopy_sloped!F22)/((cld_topo_canopy_sloped!F17+cld_topo_canopy_sloped!F22)/2)</f>
        <v>0.15004499113996764</v>
      </c>
      <c r="G41" s="12">
        <f>(cld_topo_canopy_sloped!G17-cld_topo_canopy_sloped!G22)/((cld_topo_canopy_sloped!G17+cld_topo_canopy_sloped!G22)/2)</f>
        <v>0.2667162969928958</v>
      </c>
      <c r="H41" s="12">
        <f>(cld_topo_canopy_sloped!H17-cld_topo_canopy_sloped!H22)/((cld_topo_canopy_sloped!H17+cld_topo_canopy_sloped!H22)/2)</f>
        <v>0.2335633872192076</v>
      </c>
      <c r="I41" s="12">
        <f>(cld_topo_canopy_sloped!I17-cld_topo_canopy_sloped!I22)/((cld_topo_canopy_sloped!I17+cld_topo_canopy_sloped!I22)/2)</f>
        <v>0.07572862599342545</v>
      </c>
      <c r="J41" s="12">
        <f>(cld_topo_canopy_sloped!J17-cld_topo_canopy_sloped!J22)/((cld_topo_canopy_sloped!J17+cld_topo_canopy_sloped!J22)/2)</f>
        <v>-0.11586611353261422</v>
      </c>
      <c r="K41" s="12">
        <f>(cld_topo_canopy_sloped!K17-cld_topo_canopy_sloped!K22)/((cld_topo_canopy_sloped!K17+cld_topo_canopy_sloped!K22)/2)</f>
        <v>-0.24851332318882846</v>
      </c>
      <c r="L41" s="12">
        <f>(cld_topo_canopy_sloped!L17-cld_topo_canopy_sloped!L22)/((cld_topo_canopy_sloped!L17+cld_topo_canopy_sloped!L22)/2)</f>
        <v>0.1397426503036774</v>
      </c>
      <c r="M41" s="12">
        <f>(cld_topo_canopy_sloped!M17-cld_topo_canopy_sloped!M22)/((cld_topo_canopy_sloped!M17+cld_topo_canopy_sloped!M22)/2)</f>
        <v>0.2608502748662156</v>
      </c>
      <c r="N41" s="5" t="s">
        <v>118</v>
      </c>
    </row>
    <row r="42" spans="1:14" ht="11.25">
      <c r="A42" s="4" t="s">
        <v>101</v>
      </c>
      <c r="B42" s="12">
        <f>(cld_topo_canopy_sloped!B17-cld_topo_canopy_sloped!B23)/((cld_topo_canopy_sloped!B17+cld_topo_canopy_sloped!B23)/2)</f>
        <v>0.22675572401959262</v>
      </c>
      <c r="C42" s="12">
        <f>(cld_topo_canopy_sloped!C17-cld_topo_canopy_sloped!C23)/((cld_topo_canopy_sloped!C17+cld_topo_canopy_sloped!C23)/2)</f>
        <v>0.03322281272744962</v>
      </c>
      <c r="D42" s="12">
        <f>(cld_topo_canopy_sloped!D17-cld_topo_canopy_sloped!D23)/((cld_topo_canopy_sloped!D17+cld_topo_canopy_sloped!D23)/2)</f>
        <v>-0.3299916468353114</v>
      </c>
      <c r="E42" s="12">
        <f>(cld_topo_canopy_sloped!E17-cld_topo_canopy_sloped!E23)/((cld_topo_canopy_sloped!E17+cld_topo_canopy_sloped!E23)/2)</f>
        <v>-0.3614468240487057</v>
      </c>
      <c r="F42" s="12">
        <f>(cld_topo_canopy_sloped!F17-cld_topo_canopy_sloped!F23)/((cld_topo_canopy_sloped!F17+cld_topo_canopy_sloped!F23)/2)</f>
        <v>-0.030485059088340025</v>
      </c>
      <c r="G42" s="12">
        <f>(cld_topo_canopy_sloped!G17-cld_topo_canopy_sloped!G23)/((cld_topo_canopy_sloped!G17+cld_topo_canopy_sloped!G23)/2)</f>
        <v>0.20322819707181608</v>
      </c>
      <c r="H42" s="12">
        <f>(cld_topo_canopy_sloped!H17-cld_topo_canopy_sloped!H23)/((cld_topo_canopy_sloped!H17+cld_topo_canopy_sloped!H23)/2)</f>
        <v>0.16285423049148556</v>
      </c>
      <c r="I42" s="12">
        <f>(cld_topo_canopy_sloped!I17-cld_topo_canopy_sloped!I23)/((cld_topo_canopy_sloped!I17+cld_topo_canopy_sloped!I23)/2)</f>
        <v>-0.08892490165358372</v>
      </c>
      <c r="J42" s="12">
        <f>(cld_topo_canopy_sloped!J17-cld_topo_canopy_sloped!J23)/((cld_topo_canopy_sloped!J17+cld_topo_canopy_sloped!J23)/2)</f>
        <v>-0.4758561233300297</v>
      </c>
      <c r="K42" s="12">
        <f>(cld_topo_canopy_sloped!K17-cld_topo_canopy_sloped!K23)/((cld_topo_canopy_sloped!K17+cld_topo_canopy_sloped!K23)/2)</f>
        <v>-0.4208794689667155</v>
      </c>
      <c r="L42" s="12">
        <f>(cld_topo_canopy_sloped!L17-cld_topo_canopy_sloped!L23)/((cld_topo_canopy_sloped!L17+cld_topo_canopy_sloped!L23)/2)</f>
        <v>0.06971298428654438</v>
      </c>
      <c r="M42" s="12">
        <f>(cld_topo_canopy_sloped!M17-cld_topo_canopy_sloped!M23)/((cld_topo_canopy_sloped!M17+cld_topo_canopy_sloped!M23)/2)</f>
        <v>0.1351375429848855</v>
      </c>
      <c r="N42" s="5" t="s">
        <v>118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4"/>
  <sheetViews>
    <sheetView workbookViewId="0" topLeftCell="A1">
      <selection activeCell="L13" sqref="L13"/>
    </sheetView>
  </sheetViews>
  <sheetFormatPr defaultColWidth="9.140625" defaultRowHeight="12.75"/>
  <cols>
    <col min="1" max="1" width="20.00390625" style="4" customWidth="1"/>
    <col min="2" max="16384" width="9.140625" style="5" customWidth="1"/>
  </cols>
  <sheetData>
    <row r="1" s="2" customFormat="1" ht="15.75">
      <c r="A1" s="1" t="s">
        <v>56</v>
      </c>
    </row>
    <row r="2" spans="1:2" s="4" customFormat="1" ht="11.25">
      <c r="A2" s="8" t="s">
        <v>0</v>
      </c>
      <c r="B2" s="4" t="s">
        <v>41</v>
      </c>
    </row>
    <row r="3" spans="1:13" s="4" customFormat="1" ht="11.25">
      <c r="A3" s="13"/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</row>
    <row r="4" spans="1:14" ht="11.25">
      <c r="A4" s="4" t="s">
        <v>43</v>
      </c>
      <c r="B4" s="12">
        <f>cld_topo_canopy_sloped!B5-cld_topo_canopy_sloped!B10</f>
        <v>0.4168969941507247</v>
      </c>
      <c r="C4" s="12">
        <f>cld_topo_canopy_sloped!C5-cld_topo_canopy_sloped!C10</f>
        <v>0.32666773771104674</v>
      </c>
      <c r="D4" s="12">
        <f>cld_topo_canopy_sloped!D5-cld_topo_canopy_sloped!D10</f>
        <v>0.17447674467604113</v>
      </c>
      <c r="E4" s="12">
        <f>cld_topo_canopy_sloped!E5-cld_topo_canopy_sloped!E10</f>
        <v>1.770119267441558</v>
      </c>
      <c r="F4" s="12">
        <f>cld_topo_canopy_sloped!F5-cld_topo_canopy_sloped!F10</f>
        <v>2.6038121453896546</v>
      </c>
      <c r="G4" s="12">
        <f>cld_topo_canopy_sloped!G5-cld_topo_canopy_sloped!G10</f>
        <v>2.522271193585052</v>
      </c>
      <c r="H4" s="12">
        <f>cld_topo_canopy_sloped!H5-cld_topo_canopy_sloped!H10</f>
        <v>2.3081921127081397</v>
      </c>
      <c r="I4" s="12">
        <f>cld_topo_canopy_sloped!I5-cld_topo_canopy_sloped!I10</f>
        <v>2.534256211361342</v>
      </c>
      <c r="J4" s="12">
        <f>cld_topo_canopy_sloped!J5-cld_topo_canopy_sloped!J10</f>
        <v>1.3843199635236187</v>
      </c>
      <c r="K4" s="12">
        <f>cld_topo_canopy_sloped!K5-cld_topo_canopy_sloped!K10</f>
        <v>-0.0055034738970136665</v>
      </c>
      <c r="L4" s="12">
        <f>cld_topo_canopy_sloped!L5-cld_topo_canopy_sloped!L10</f>
        <v>0.2965203452048598</v>
      </c>
      <c r="M4" s="12">
        <f>cld_topo_canopy_sloped!M5-cld_topo_canopy_sloped!M10</f>
        <v>0.391950530399399</v>
      </c>
      <c r="N4" s="5" t="s">
        <v>119</v>
      </c>
    </row>
    <row r="5" spans="1:14" ht="11.25">
      <c r="A5" s="4" t="s">
        <v>44</v>
      </c>
      <c r="B5" s="12">
        <f>cld_topo_canopy_sloped!B5-cld_topo_canopy_sloped!B11</f>
        <v>0.3703098884216961</v>
      </c>
      <c r="C5" s="12">
        <f>cld_topo_canopy_sloped!C5-cld_topo_canopy_sloped!C11</f>
        <v>0.6757793274486616</v>
      </c>
      <c r="D5" s="12">
        <f>cld_topo_canopy_sloped!D5-cld_topo_canopy_sloped!D11</f>
        <v>0.9404180861489952</v>
      </c>
      <c r="E5" s="12">
        <f>cld_topo_canopy_sloped!E5-cld_topo_canopy_sloped!E11</f>
        <v>2.5348374923900936</v>
      </c>
      <c r="F5" s="12">
        <f>cld_topo_canopy_sloped!F5-cld_topo_canopy_sloped!F11</f>
        <v>3.4387169823222017</v>
      </c>
      <c r="G5" s="12">
        <f>cld_topo_canopy_sloped!G5-cld_topo_canopy_sloped!G11</f>
        <v>3.5278011432016623</v>
      </c>
      <c r="H5" s="12">
        <f>cld_topo_canopy_sloped!H5-cld_topo_canopy_sloped!H11</f>
        <v>3.6000341218408707</v>
      </c>
      <c r="I5" s="12">
        <f>cld_topo_canopy_sloped!I5-cld_topo_canopy_sloped!I11</f>
        <v>3.565263234867838</v>
      </c>
      <c r="J5" s="12">
        <f>cld_topo_canopy_sloped!J5-cld_topo_canopy_sloped!J11</f>
        <v>2.390113190005742</v>
      </c>
      <c r="K5" s="12">
        <f>cld_topo_canopy_sloped!K5-cld_topo_canopy_sloped!K11</f>
        <v>0.706286423113816</v>
      </c>
      <c r="L5" s="12">
        <f>cld_topo_canopy_sloped!L5-cld_topo_canopy_sloped!L11</f>
        <v>0.3980064355421775</v>
      </c>
      <c r="M5" s="12">
        <f>cld_topo_canopy_sloped!M5-cld_topo_canopy_sloped!M11</f>
        <v>0.3195828308375541</v>
      </c>
      <c r="N5" s="5" t="s">
        <v>119</v>
      </c>
    </row>
    <row r="6" spans="1:14" ht="11.25">
      <c r="A6" s="4" t="s">
        <v>46</v>
      </c>
      <c r="B6" s="12">
        <f>cld_topo_canopy_sloped!B6-cld_topo_canopy_sloped!B17</f>
        <v>2.1852842461266517</v>
      </c>
      <c r="C6" s="12">
        <f>cld_topo_canopy_sloped!C6-cld_topo_canopy_sloped!C17</f>
        <v>4.02642452275429</v>
      </c>
      <c r="D6" s="12">
        <f>cld_topo_canopy_sloped!D6-cld_topo_canopy_sloped!D17</f>
        <v>7.260170377982716</v>
      </c>
      <c r="E6" s="12">
        <f>cld_topo_canopy_sloped!E6-cld_topo_canopy_sloped!E17</f>
        <v>11.21079219728274</v>
      </c>
      <c r="F6" s="12">
        <f>cld_topo_canopy_sloped!F6-cld_topo_canopy_sloped!F17</f>
        <v>13.453717080906923</v>
      </c>
      <c r="G6" s="12">
        <f>cld_topo_canopy_sloped!G6-cld_topo_canopy_sloped!G17</f>
        <v>16.300464717459835</v>
      </c>
      <c r="H6" s="12">
        <f>cld_topo_canopy_sloped!H6-cld_topo_canopy_sloped!H17</f>
        <v>17.790265718621956</v>
      </c>
      <c r="I6" s="12">
        <f>cld_topo_canopy_sloped!I6-cld_topo_canopy_sloped!I17</f>
        <v>16.047827657943493</v>
      </c>
      <c r="J6" s="12">
        <f>cld_topo_canopy_sloped!J6-cld_topo_canopy_sloped!J17</f>
        <v>11.892925260990523</v>
      </c>
      <c r="K6" s="12">
        <f>cld_topo_canopy_sloped!K6-cld_topo_canopy_sloped!K17</f>
        <v>6.228478438333063</v>
      </c>
      <c r="L6" s="12">
        <f>cld_topo_canopy_sloped!L6-cld_topo_canopy_sloped!L17</f>
        <v>2.7232404547331908</v>
      </c>
      <c r="M6" s="12">
        <f>cld_topo_canopy_sloped!M6-cld_topo_canopy_sloped!M17</f>
        <v>1.8690522416053932</v>
      </c>
      <c r="N6" s="5" t="s">
        <v>119</v>
      </c>
    </row>
    <row r="7" spans="1:14" ht="11.25">
      <c r="A7" s="4" t="s">
        <v>48</v>
      </c>
      <c r="B7" s="12">
        <f>cld_topo_canopy_sloped!B7-cld_topo_canopy_sloped!B29</f>
        <v>2.9542688458831887</v>
      </c>
      <c r="C7" s="12">
        <f>cld_topo_canopy_sloped!C7-cld_topo_canopy_sloped!C29</f>
        <v>5.626735537382947</v>
      </c>
      <c r="D7" s="12">
        <f>cld_topo_canopy_sloped!D7-cld_topo_canopy_sloped!D29</f>
        <v>9.580573637181818</v>
      </c>
      <c r="E7" s="12">
        <f>cld_topo_canopy_sloped!E7-cld_topo_canopy_sloped!E29</f>
        <v>13.863048907015967</v>
      </c>
      <c r="F7" s="12">
        <f>cld_topo_canopy_sloped!F7-cld_topo_canopy_sloped!F29</f>
        <v>15.568510192624256</v>
      </c>
      <c r="G7" s="12">
        <f>cld_topo_canopy_sloped!G7-cld_topo_canopy_sloped!G29</f>
        <v>18.150532625382077</v>
      </c>
      <c r="H7" s="12">
        <f>cld_topo_canopy_sloped!H7-cld_topo_canopy_sloped!H29</f>
        <v>19.724796030467864</v>
      </c>
      <c r="I7" s="12">
        <f>cld_topo_canopy_sloped!I7-cld_topo_canopy_sloped!I29</f>
        <v>19.031393880453457</v>
      </c>
      <c r="J7" s="12">
        <f>cld_topo_canopy_sloped!J7-cld_topo_canopy_sloped!J29</f>
        <v>15.583602178891208</v>
      </c>
      <c r="K7" s="12">
        <f>cld_topo_canopy_sloped!K7-cld_topo_canopy_sloped!K29</f>
        <v>8.61504290091241</v>
      </c>
      <c r="L7" s="12">
        <f>cld_topo_canopy_sloped!L7-cld_topo_canopy_sloped!L29</f>
        <v>3.8349583841637287</v>
      </c>
      <c r="M7" s="12">
        <f>cld_topo_canopy_sloped!M7-cld_topo_canopy_sloped!M29</f>
        <v>2.613121640395226</v>
      </c>
      <c r="N7" s="5" t="s">
        <v>119</v>
      </c>
    </row>
    <row r="8" spans="1:14" ht="11.25">
      <c r="A8" s="4" t="s">
        <v>50</v>
      </c>
      <c r="B8" s="12">
        <f>cld_topo_canopy_sloped!B7-cld_topo_canopy_sloped!B31</f>
        <v>3.211133140906778</v>
      </c>
      <c r="C8" s="12">
        <f>cld_topo_canopy_sloped!C7-cld_topo_canopy_sloped!C31</f>
        <v>5.921704398719739</v>
      </c>
      <c r="D8" s="12">
        <f>cld_topo_canopy_sloped!D7-cld_topo_canopy_sloped!D31</f>
        <v>9.908364872209269</v>
      </c>
      <c r="E8" s="12">
        <f>cld_topo_canopy_sloped!E7-cld_topo_canopy_sloped!E31</f>
        <v>14.188989577044392</v>
      </c>
      <c r="F8" s="12">
        <f>cld_topo_canopy_sloped!F7-cld_topo_canopy_sloped!F31</f>
        <v>16.429067074773528</v>
      </c>
      <c r="G8" s="12">
        <f>cld_topo_canopy_sloped!G7-cld_topo_canopy_sloped!G31</f>
        <v>19.37394825583259</v>
      </c>
      <c r="H8" s="12">
        <f>cld_topo_canopy_sloped!H7-cld_topo_canopy_sloped!H31</f>
        <v>21.030898521202374</v>
      </c>
      <c r="I8" s="12">
        <f>cld_topo_canopy_sloped!I7-cld_topo_canopy_sloped!I31</f>
        <v>19.80175080586631</v>
      </c>
      <c r="J8" s="12">
        <f>cld_topo_canopy_sloped!J7-cld_topo_canopy_sloped!J31</f>
        <v>15.766106280546136</v>
      </c>
      <c r="K8" s="12">
        <f>cld_topo_canopy_sloped!K7-cld_topo_canopy_sloped!K31</f>
        <v>8.859611912729534</v>
      </c>
      <c r="L8" s="12">
        <f>cld_topo_canopy_sloped!L7-cld_topo_canopy_sloped!L31</f>
        <v>4.113946156520291</v>
      </c>
      <c r="M8" s="12">
        <f>cld_topo_canopy_sloped!M7-cld_topo_canopy_sloped!M31</f>
        <v>2.8644451620534723</v>
      </c>
      <c r="N8" s="5" t="s">
        <v>119</v>
      </c>
    </row>
    <row r="9" spans="1:14" ht="11.25">
      <c r="A9" s="4" t="s">
        <v>52</v>
      </c>
      <c r="B9" s="12">
        <f>cld_topo_canopy_sloped!B7-cld_topo_canopy_sloped!B8</f>
        <v>0.3463319711284667</v>
      </c>
      <c r="C9" s="12">
        <f>cld_topo_canopy_sloped!C7-cld_topo_canopy_sloped!C8</f>
        <v>0.6963408476759403</v>
      </c>
      <c r="D9" s="12">
        <f>cld_topo_canopy_sloped!D7-cld_topo_canopy_sloped!D8</f>
        <v>1.0220628038208446</v>
      </c>
      <c r="E9" s="12">
        <f>cld_topo_canopy_sloped!E7-cld_topo_canopy_sloped!E8</f>
        <v>0.8471640325503902</v>
      </c>
      <c r="F9" s="12">
        <f>cld_topo_canopy_sloped!F7-cld_topo_canopy_sloped!F8</f>
        <v>0.7369690768666857</v>
      </c>
      <c r="G9" s="12">
        <f>cld_topo_canopy_sloped!G7-cld_topo_canopy_sloped!G8</f>
        <v>1.473871547530507</v>
      </c>
      <c r="H9" s="12">
        <f>cld_topo_canopy_sloped!H7-cld_topo_canopy_sloped!H8</f>
        <v>2.0063549661475477</v>
      </c>
      <c r="I9" s="12">
        <f>cld_topo_canopy_sloped!I7-cld_topo_canopy_sloped!I8</f>
        <v>1.8657541970177007</v>
      </c>
      <c r="J9" s="12">
        <f>cld_topo_canopy_sloped!J7-cld_topo_canopy_sloped!J8</f>
        <v>2.000697210665983</v>
      </c>
      <c r="K9" s="12">
        <f>cld_topo_canopy_sloped!K7-cld_topo_canopy_sloped!K8</f>
        <v>1.4433380746848083</v>
      </c>
      <c r="L9" s="12">
        <f>cld_topo_canopy_sloped!L7-cld_topo_canopy_sloped!L8</f>
        <v>0.4914072488199679</v>
      </c>
      <c r="M9" s="12">
        <f>cld_topo_canopy_sloped!M7-cld_topo_canopy_sloped!M8</f>
        <v>0.37610996960325016</v>
      </c>
      <c r="N9" s="5" t="s">
        <v>119</v>
      </c>
    </row>
    <row r="10" spans="1:14" ht="11.25">
      <c r="A10" s="4" t="s">
        <v>54</v>
      </c>
      <c r="B10" s="12">
        <f>cld_topo_canopy_sloped!B8-cld_topo_canopy_sloped!B13</f>
        <v>2.5454762072068116</v>
      </c>
      <c r="C10" s="12">
        <f>cld_topo_canopy_sloped!C8-cld_topo_canopy_sloped!C13</f>
        <v>4.674901269021041</v>
      </c>
      <c r="D10" s="12">
        <f>cld_topo_canopy_sloped!D8-cld_topo_canopy_sloped!D13</f>
        <v>8.215718574889598</v>
      </c>
      <c r="E10" s="12">
        <f>cld_topo_canopy_sloped!E8-cld_topo_canopy_sloped!E13</f>
        <v>12.82474753411922</v>
      </c>
      <c r="F10" s="12">
        <f>cld_topo_canopy_sloped!F8-cld_topo_canopy_sloped!F13</f>
        <v>15.05602185121437</v>
      </c>
      <c r="G10" s="12">
        <f>cld_topo_canopy_sloped!G8-cld_topo_canopy_sloped!G13</f>
        <v>16.981321731817523</v>
      </c>
      <c r="H10" s="12">
        <f>cld_topo_canopy_sloped!H8-cld_topo_canopy_sloped!H13</f>
        <v>17.901474121952372</v>
      </c>
      <c r="I10" s="12">
        <f>cld_topo_canopy_sloped!I8-cld_topo_canopy_sloped!I13</f>
        <v>17.70716200518502</v>
      </c>
      <c r="J10" s="12">
        <f>cld_topo_canopy_sloped!J8-cld_topo_canopy_sloped!J13</f>
        <v>13.223633821969056</v>
      </c>
      <c r="K10" s="12">
        <f>cld_topo_canopy_sloped!K8-cld_topo_canopy_sloped!K13</f>
        <v>6.739880402359836</v>
      </c>
      <c r="L10" s="12">
        <f>cld_topo_canopy_sloped!L8-cld_topo_canopy_sloped!L13</f>
        <v>3.2883869969122896</v>
      </c>
      <c r="M10" s="12">
        <f>cld_topo_canopy_sloped!M8-cld_topo_canopy_sloped!M13</f>
        <v>2.144832353201827</v>
      </c>
      <c r="N10" s="5" t="s">
        <v>119</v>
      </c>
    </row>
    <row r="11" spans="1:14" ht="11.25">
      <c r="A11" s="4" t="s">
        <v>67</v>
      </c>
      <c r="B11" s="12">
        <f>cld_topo_canopy_sloped!B8-cld_topo_canopy_sloped!B31</f>
        <v>2.8648011697783113</v>
      </c>
      <c r="C11" s="12">
        <f>cld_topo_canopy_sloped!C8-cld_topo_canopy_sloped!C31</f>
        <v>5.225363551043799</v>
      </c>
      <c r="D11" s="12">
        <f>cld_topo_canopy_sloped!D8-cld_topo_canopy_sloped!D31</f>
        <v>8.886302068388424</v>
      </c>
      <c r="E11" s="12">
        <f>cld_topo_canopy_sloped!E8-cld_topo_canopy_sloped!E31</f>
        <v>13.341825544494002</v>
      </c>
      <c r="F11" s="12">
        <f>cld_topo_canopy_sloped!F8-cld_topo_canopy_sloped!F31</f>
        <v>15.692097997906844</v>
      </c>
      <c r="G11" s="12">
        <f>cld_topo_canopy_sloped!G8-cld_topo_canopy_sloped!G31</f>
        <v>17.900076708302084</v>
      </c>
      <c r="H11" s="12">
        <f>cld_topo_canopy_sloped!H8-cld_topo_canopy_sloped!H31</f>
        <v>19.024543555054827</v>
      </c>
      <c r="I11" s="12">
        <f>cld_topo_canopy_sloped!I8-cld_topo_canopy_sloped!I31</f>
        <v>17.93599660884861</v>
      </c>
      <c r="J11" s="12">
        <f>cld_topo_canopy_sloped!J8-cld_topo_canopy_sloped!J31</f>
        <v>13.765409069880153</v>
      </c>
      <c r="K11" s="12">
        <f>cld_topo_canopy_sloped!K8-cld_topo_canopy_sloped!K31</f>
        <v>7.4162738380447255</v>
      </c>
      <c r="L11" s="12">
        <f>cld_topo_canopy_sloped!L8-cld_topo_canopy_sloped!L31</f>
        <v>3.622538907700323</v>
      </c>
      <c r="M11" s="12">
        <f>cld_topo_canopy_sloped!M8-cld_topo_canopy_sloped!M31</f>
        <v>2.488335192450222</v>
      </c>
      <c r="N11" s="5" t="s">
        <v>119</v>
      </c>
    </row>
    <row r="12" spans="1:14" ht="11.25">
      <c r="A12" s="4" t="s">
        <v>68</v>
      </c>
      <c r="B12" s="12">
        <f>cld_topo_canopy_sloped!B9-cld_topo_canopy_sloped!B14</f>
        <v>0.9200689414390414</v>
      </c>
      <c r="C12" s="12">
        <f>cld_topo_canopy_sloped!C9-cld_topo_canopy_sloped!C14</f>
        <v>1.9244023088497797</v>
      </c>
      <c r="D12" s="12">
        <f>cld_topo_canopy_sloped!D9-cld_topo_canopy_sloped!D14</f>
        <v>3.432424047806392</v>
      </c>
      <c r="E12" s="12">
        <f>cld_topo_canopy_sloped!E9-cld_topo_canopy_sloped!E14</f>
        <v>5.200934164445914</v>
      </c>
      <c r="F12" s="12">
        <f>cld_topo_canopy_sloped!F9-cld_topo_canopy_sloped!F14</f>
        <v>6.681206431704501</v>
      </c>
      <c r="G12" s="12">
        <f>cld_topo_canopy_sloped!G9-cld_topo_canopy_sloped!G14</f>
        <v>10.84901770010438</v>
      </c>
      <c r="H12" s="12">
        <f>cld_topo_canopy_sloped!H9-cld_topo_canopy_sloped!H14</f>
        <v>11.67457175834631</v>
      </c>
      <c r="I12" s="12">
        <f>cld_topo_canopy_sloped!I9-cld_topo_canopy_sloped!I14</f>
        <v>7.7443176323321214</v>
      </c>
      <c r="J12" s="12">
        <f>cld_topo_canopy_sloped!J9-cld_topo_canopy_sloped!J14</f>
        <v>5.606270245511951</v>
      </c>
      <c r="K12" s="12">
        <f>cld_topo_canopy_sloped!K9-cld_topo_canopy_sloped!K14</f>
        <v>2.8579528545618915</v>
      </c>
      <c r="L12" s="12">
        <f>cld_topo_canopy_sloped!L9-cld_topo_canopy_sloped!L14</f>
        <v>1.2078059327831987</v>
      </c>
      <c r="M12" s="12">
        <f>cld_topo_canopy_sloped!M9-cld_topo_canopy_sloped!M14</f>
        <v>0.6519210607827969</v>
      </c>
      <c r="N12" s="5" t="s">
        <v>119</v>
      </c>
    </row>
    <row r="13" spans="1:14" ht="11.25">
      <c r="A13" s="4" t="s">
        <v>69</v>
      </c>
      <c r="B13" s="12">
        <f>cld_topo_canopy_sloped!B11-cld_topo_canopy_sloped!B10</f>
        <v>0.04658710572902858</v>
      </c>
      <c r="C13" s="12">
        <f>cld_topo_canopy_sloped!C11-cld_topo_canopy_sloped!C10</f>
        <v>-0.3491115897376149</v>
      </c>
      <c r="D13" s="12">
        <f>cld_topo_canopy_sloped!D11-cld_topo_canopy_sloped!D10</f>
        <v>-0.7659413414729541</v>
      </c>
      <c r="E13" s="12">
        <f>cld_topo_canopy_sloped!E11-cld_topo_canopy_sloped!E10</f>
        <v>-0.7647182249485356</v>
      </c>
      <c r="F13" s="12">
        <f>cld_topo_canopy_sloped!F11-cld_topo_canopy_sloped!F10</f>
        <v>-0.8349048369325471</v>
      </c>
      <c r="G13" s="12">
        <f>cld_topo_canopy_sloped!G11-cld_topo_canopy_sloped!G10</f>
        <v>-1.0055299496166104</v>
      </c>
      <c r="H13" s="12">
        <f>cld_topo_canopy_sloped!H11-cld_topo_canopy_sloped!H10</f>
        <v>-1.291842009132731</v>
      </c>
      <c r="I13" s="12">
        <f>cld_topo_canopy_sloped!I11-cld_topo_canopy_sloped!I10</f>
        <v>-1.031007023506496</v>
      </c>
      <c r="J13" s="12">
        <f>cld_topo_canopy_sloped!J11-cld_topo_canopy_sloped!J10</f>
        <v>-1.0057932264821234</v>
      </c>
      <c r="K13" s="12">
        <f>cld_topo_canopy_sloped!K11-cld_topo_canopy_sloped!K10</f>
        <v>-0.7117898970108296</v>
      </c>
      <c r="L13" s="12">
        <f>cld_topo_canopy_sloped!L11-cld_topo_canopy_sloped!L10</f>
        <v>-0.1014860903373177</v>
      </c>
      <c r="M13" s="12">
        <f>cld_topo_canopy_sloped!M11-cld_topo_canopy_sloped!M10</f>
        <v>0.07236769956184486</v>
      </c>
      <c r="N13" s="5" t="s">
        <v>119</v>
      </c>
    </row>
    <row r="14" spans="1:14" ht="11.25">
      <c r="A14" s="4" t="s">
        <v>70</v>
      </c>
      <c r="B14" s="12">
        <f>cld_topo_canopy_sloped!B12-cld_topo_canopy_sloped!B23</f>
        <v>-0.23233032446241458</v>
      </c>
      <c r="C14" s="12">
        <f>cld_topo_canopy_sloped!C12-cld_topo_canopy_sloped!C23</f>
        <v>-0.634757560685656</v>
      </c>
      <c r="D14" s="12">
        <f>cld_topo_canopy_sloped!D12-cld_topo_canopy_sloped!D23</f>
        <v>-1.70610172327041</v>
      </c>
      <c r="E14" s="12">
        <f>cld_topo_canopy_sloped!E12-cld_topo_canopy_sloped!E23</f>
        <v>-2.4721548099130457</v>
      </c>
      <c r="F14" s="12">
        <f>cld_topo_canopy_sloped!F12-cld_topo_canopy_sloped!F23</f>
        <v>-1.2214374442386284</v>
      </c>
      <c r="G14" s="12">
        <f>cld_topo_canopy_sloped!G12-cld_topo_canopy_sloped!G23</f>
        <v>-1.1140198174111502</v>
      </c>
      <c r="H14" s="12">
        <f>cld_topo_canopy_sloped!H12-cld_topo_canopy_sloped!H23</f>
        <v>-1.1452649168222013</v>
      </c>
      <c r="I14" s="12">
        <f>cld_topo_canopy_sloped!I12-cld_topo_canopy_sloped!I23</f>
        <v>-1.5162615388750078</v>
      </c>
      <c r="J14" s="12">
        <f>cld_topo_canopy_sloped!J12-cld_topo_canopy_sloped!J23</f>
        <v>-3.1659051400729337</v>
      </c>
      <c r="K14" s="12">
        <f>cld_topo_canopy_sloped!K12-cld_topo_canopy_sloped!K23</f>
        <v>-1.6144842033480373</v>
      </c>
      <c r="L14" s="12">
        <f>cld_topo_canopy_sloped!L12-cld_topo_canopy_sloped!L23</f>
        <v>-0.39824107841328316</v>
      </c>
      <c r="M14" s="12">
        <f>cld_topo_canopy_sloped!M12-cld_topo_canopy_sloped!M23</f>
        <v>-0.2235772017188169</v>
      </c>
      <c r="N14" s="5" t="s">
        <v>119</v>
      </c>
    </row>
    <row r="15" spans="1:14" ht="11.25">
      <c r="A15" s="4" t="s">
        <v>71</v>
      </c>
      <c r="B15" s="12">
        <f>cld_topo_canopy_sloped!B13-cld_topo_canopy_sloped!B31</f>
        <v>0.3193249625715001</v>
      </c>
      <c r="C15" s="12">
        <f>cld_topo_canopy_sloped!C13-cld_topo_canopy_sloped!C31</f>
        <v>0.5504622820227575</v>
      </c>
      <c r="D15" s="12">
        <f>cld_topo_canopy_sloped!D13-cld_topo_canopy_sloped!D31</f>
        <v>0.670583493498826</v>
      </c>
      <c r="E15" s="12">
        <f>cld_topo_canopy_sloped!E13-cld_topo_canopy_sloped!E31</f>
        <v>0.5170780103747827</v>
      </c>
      <c r="F15" s="12">
        <f>cld_topo_canopy_sloped!F13-cld_topo_canopy_sloped!F31</f>
        <v>0.6360761466924743</v>
      </c>
      <c r="G15" s="12">
        <f>cld_topo_canopy_sloped!G13-cld_topo_canopy_sloped!G31</f>
        <v>0.918754976484562</v>
      </c>
      <c r="H15" s="12">
        <f>cld_topo_canopy_sloped!H13-cld_topo_canopy_sloped!H31</f>
        <v>1.1230694331024549</v>
      </c>
      <c r="I15" s="12">
        <f>cld_topo_canopy_sloped!I13-cld_topo_canopy_sloped!I31</f>
        <v>0.228834603663588</v>
      </c>
      <c r="J15" s="12">
        <f>cld_topo_canopy_sloped!J13-cld_topo_canopy_sloped!J31</f>
        <v>0.5417752479110971</v>
      </c>
      <c r="K15" s="12">
        <f>cld_topo_canopy_sloped!K13-cld_topo_canopy_sloped!K31</f>
        <v>0.6763934356848887</v>
      </c>
      <c r="L15" s="12">
        <f>cld_topo_canopy_sloped!L13-cld_topo_canopy_sloped!L31</f>
        <v>0.33415191078803336</v>
      </c>
      <c r="M15" s="12">
        <f>cld_topo_canopy_sloped!M13-cld_topo_canopy_sloped!M31</f>
        <v>0.3435028392483949</v>
      </c>
      <c r="N15" s="5" t="s">
        <v>119</v>
      </c>
    </row>
    <row r="16" spans="1:14" ht="11.25">
      <c r="A16" s="4" t="s">
        <v>72</v>
      </c>
      <c r="B16" s="12">
        <f>cld_topo_canopy_sloped!B15-cld_topo_canopy_sloped!B20</f>
        <v>0.1008459609135055</v>
      </c>
      <c r="C16" s="12">
        <f>cld_topo_canopy_sloped!C15-cld_topo_canopy_sloped!C20</f>
        <v>-0.0243434025167375</v>
      </c>
      <c r="D16" s="12">
        <f>cld_topo_canopy_sloped!D15-cld_topo_canopy_sloped!D20</f>
        <v>-0.27908810171202747</v>
      </c>
      <c r="E16" s="12">
        <f>cld_topo_canopy_sloped!E15-cld_topo_canopy_sloped!E20</f>
        <v>-0.49672797502881894</v>
      </c>
      <c r="F16" s="12">
        <f>cld_topo_canopy_sloped!F15-cld_topo_canopy_sloped!F20</f>
        <v>-0.5026698161019008</v>
      </c>
      <c r="G16" s="12">
        <f>cld_topo_canopy_sloped!G15-cld_topo_canopy_sloped!G20</f>
        <v>-0.8746935680034542</v>
      </c>
      <c r="H16" s="12">
        <f>cld_topo_canopy_sloped!H15-cld_topo_canopy_sloped!H20</f>
        <v>-0.9508546038440198</v>
      </c>
      <c r="I16" s="12">
        <f>cld_topo_canopy_sloped!I15-cld_topo_canopy_sloped!I20</f>
        <v>-0.723034887130293</v>
      </c>
      <c r="J16" s="12">
        <f>cld_topo_canopy_sloped!J15-cld_topo_canopy_sloped!J20</f>
        <v>-0.6391099177476969</v>
      </c>
      <c r="K16" s="12">
        <f>cld_topo_canopy_sloped!K15-cld_topo_canopy_sloped!K20</f>
        <v>-0.1024409668298536</v>
      </c>
      <c r="L16" s="12">
        <f>cld_topo_canopy_sloped!L15-cld_topo_canopy_sloped!L20</f>
        <v>0.12091836953326196</v>
      </c>
      <c r="M16" s="12">
        <f>cld_topo_canopy_sloped!M15-cld_topo_canopy_sloped!M20</f>
        <v>-0.013038453526498461</v>
      </c>
      <c r="N16" s="5" t="s">
        <v>119</v>
      </c>
    </row>
    <row r="17" spans="1:14" ht="11.25">
      <c r="A17" s="4" t="s">
        <v>73</v>
      </c>
      <c r="B17" s="12">
        <f>cld_topo_canopy_sloped!B15-cld_topo_canopy_sloped!B25</f>
        <v>0.11876902776549225</v>
      </c>
      <c r="C17" s="12">
        <f>cld_topo_canopy_sloped!C15-cld_topo_canopy_sloped!C25</f>
        <v>-0.08096819840373115</v>
      </c>
      <c r="D17" s="12">
        <f>cld_topo_canopy_sloped!D15-cld_topo_canopy_sloped!D25</f>
        <v>-0.45544542090090445</v>
      </c>
      <c r="E17" s="12">
        <f>cld_topo_canopy_sloped!E15-cld_topo_canopy_sloped!E25</f>
        <v>-1.3119443886867153</v>
      </c>
      <c r="F17" s="12">
        <f>cld_topo_canopy_sloped!F15-cld_topo_canopy_sloped!F25</f>
        <v>-0.8932476491254802</v>
      </c>
      <c r="G17" s="12">
        <f>cld_topo_canopy_sloped!G15-cld_topo_canopy_sloped!G25</f>
        <v>-1.5536766176750794</v>
      </c>
      <c r="H17" s="12">
        <f>cld_topo_canopy_sloped!H15-cld_topo_canopy_sloped!H25</f>
        <v>-1.7868127038602255</v>
      </c>
      <c r="I17" s="12">
        <f>cld_topo_canopy_sloped!I15-cld_topo_canopy_sloped!I25</f>
        <v>-1.1811737929760806</v>
      </c>
      <c r="J17" s="12">
        <f>cld_topo_canopy_sloped!J15-cld_topo_canopy_sloped!J25</f>
        <v>-1.3624940464912063</v>
      </c>
      <c r="K17" s="12">
        <f>cld_topo_canopy_sloped!K15-cld_topo_canopy_sloped!K25</f>
        <v>-0.2737316671616623</v>
      </c>
      <c r="L17" s="12">
        <f>cld_topo_canopy_sloped!L15-cld_topo_canopy_sloped!L25</f>
        <v>0.043920404296562854</v>
      </c>
      <c r="M17" s="12">
        <f>cld_topo_canopy_sloped!M15-cld_topo_canopy_sloped!M25</f>
        <v>0.06974165208489325</v>
      </c>
      <c r="N17" s="5" t="s">
        <v>119</v>
      </c>
    </row>
    <row r="18" spans="1:14" ht="11.25">
      <c r="A18" s="4" t="s">
        <v>74</v>
      </c>
      <c r="B18" s="12">
        <f>cld_topo_canopy_sloped!B16-cld_topo_canopy_sloped!B24</f>
        <v>-1.1350692904164348</v>
      </c>
      <c r="C18" s="12">
        <f>cld_topo_canopy_sloped!C16-cld_topo_canopy_sloped!C24</f>
        <v>-2.265065674435487</v>
      </c>
      <c r="D18" s="12">
        <f>cld_topo_canopy_sloped!D16-cld_topo_canopy_sloped!D24</f>
        <v>-4.645328715871895</v>
      </c>
      <c r="E18" s="12">
        <f>cld_topo_canopy_sloped!E16-cld_topo_canopy_sloped!E24</f>
        <v>-7.242404706459325</v>
      </c>
      <c r="F18" s="12">
        <f>cld_topo_canopy_sloped!F16-cld_topo_canopy_sloped!F24</f>
        <v>-7.202793246707719</v>
      </c>
      <c r="G18" s="12">
        <f>cld_topo_canopy_sloped!G16-cld_topo_canopy_sloped!G24</f>
        <v>-7.297158411288367</v>
      </c>
      <c r="H18" s="12">
        <f>cld_topo_canopy_sloped!H16-cld_topo_canopy_sloped!H24</f>
        <v>-8.143257356651002</v>
      </c>
      <c r="I18" s="12">
        <f>cld_topo_canopy_sloped!I16-cld_topo_canopy_sloped!I24</f>
        <v>-9.409708400035278</v>
      </c>
      <c r="J18" s="12">
        <f>cld_topo_canopy_sloped!J16-cld_topo_canopy_sloped!J24</f>
        <v>-8.80948408477336</v>
      </c>
      <c r="K18" s="12">
        <f>cld_topo_canopy_sloped!K16-cld_topo_canopy_sloped!K24</f>
        <v>-4.253527786498724</v>
      </c>
      <c r="L18" s="12">
        <f>cld_topo_canopy_sloped!L16-cld_topo_canopy_sloped!L24</f>
        <v>-1.4669599207576414</v>
      </c>
      <c r="M18" s="12">
        <f>cld_topo_canopy_sloped!M16-cld_topo_canopy_sloped!M24</f>
        <v>-0.9258541394686584</v>
      </c>
      <c r="N18" s="5" t="s">
        <v>119</v>
      </c>
    </row>
    <row r="19" spans="1:14" ht="11.25">
      <c r="A19" s="4" t="s">
        <v>75</v>
      </c>
      <c r="B19" s="12">
        <f>cld_topo_canopy_sloped!B18-cld_topo_canopy_sloped!B30</f>
        <v>-0.05450518195985077</v>
      </c>
      <c r="C19" s="12">
        <f>cld_topo_canopy_sloped!C18-cld_topo_canopy_sloped!C30</f>
        <v>-0.09067759636188266</v>
      </c>
      <c r="D19" s="12">
        <f>cld_topo_canopy_sloped!D18-cld_topo_canopy_sloped!D30</f>
        <v>-0.5774417467137178</v>
      </c>
      <c r="E19" s="12">
        <f>cld_topo_canopy_sloped!E18-cld_topo_canopy_sloped!E30</f>
        <v>-1.008561880440151</v>
      </c>
      <c r="F19" s="12">
        <f>cld_topo_canopy_sloped!F18-cld_topo_canopy_sloped!F30</f>
        <v>-1.0137614504144659</v>
      </c>
      <c r="G19" s="12">
        <f>cld_topo_canopy_sloped!G18-cld_topo_canopy_sloped!G30</f>
        <v>-0.7429551701070363</v>
      </c>
      <c r="H19" s="12">
        <f>cld_topo_canopy_sloped!H18-cld_topo_canopy_sloped!H30</f>
        <v>-0.821471497944473</v>
      </c>
      <c r="I19" s="12">
        <f>cld_topo_canopy_sloped!I18-cld_topo_canopy_sloped!I30</f>
        <v>-1.5531456681603468</v>
      </c>
      <c r="J19" s="12">
        <f>cld_topo_canopy_sloped!J18-cld_topo_canopy_sloped!J30</f>
        <v>-1.3962068671557482</v>
      </c>
      <c r="K19" s="12">
        <f>cld_topo_canopy_sloped!K18-cld_topo_canopy_sloped!K30</f>
        <v>-0.43266513201822177</v>
      </c>
      <c r="L19" s="12">
        <f>cld_topo_canopy_sloped!L18-cld_topo_canopy_sloped!L30</f>
        <v>-0.04781280836228752</v>
      </c>
      <c r="M19" s="12">
        <f>cld_topo_canopy_sloped!M18-cld_topo_canopy_sloped!M30</f>
        <v>-0.051564628259540723</v>
      </c>
      <c r="N19" s="5" t="s">
        <v>119</v>
      </c>
    </row>
    <row r="20" spans="1:14" ht="11.25">
      <c r="A20" s="4" t="s">
        <v>76</v>
      </c>
      <c r="B20" s="12">
        <f>cld_topo_canopy_sloped!B19-cld_topo_canopy_sloped!B21</f>
        <v>0.3539421629131085</v>
      </c>
      <c r="C20" s="12">
        <f>cld_topo_canopy_sloped!C19-cld_topo_canopy_sloped!C21</f>
        <v>0.3084366945246534</v>
      </c>
      <c r="D20" s="12">
        <f>cld_topo_canopy_sloped!D19-cld_topo_canopy_sloped!D21</f>
        <v>0.29606614261136044</v>
      </c>
      <c r="E20" s="12">
        <f>cld_topo_canopy_sloped!E19-cld_topo_canopy_sloped!E21</f>
        <v>-0.20028652584243867</v>
      </c>
      <c r="F20" s="12">
        <f>cld_topo_canopy_sloped!F19-cld_topo_canopy_sloped!F21</f>
        <v>-0.6525769103554637</v>
      </c>
      <c r="G20" s="12">
        <f>cld_topo_canopy_sloped!G19-cld_topo_canopy_sloped!G21</f>
        <v>-0.7046499084216569</v>
      </c>
      <c r="H20" s="12">
        <f>cld_topo_canopy_sloped!H19-cld_topo_canopy_sloped!H21</f>
        <v>-1.218014493744764</v>
      </c>
      <c r="I20" s="12">
        <f>cld_topo_canopy_sloped!I19-cld_topo_canopy_sloped!I21</f>
        <v>-1.1000686782640403</v>
      </c>
      <c r="J20" s="12">
        <f>cld_topo_canopy_sloped!J19-cld_topo_canopy_sloped!J21</f>
        <v>-0.4506015802452259</v>
      </c>
      <c r="K20" s="12">
        <f>cld_topo_canopy_sloped!K19-cld_topo_canopy_sloped!K21</f>
        <v>0.33852455471373766</v>
      </c>
      <c r="L20" s="12">
        <f>cld_topo_canopy_sloped!L19-cld_topo_canopy_sloped!L21</f>
        <v>0.42168417299748906</v>
      </c>
      <c r="M20" s="12">
        <f>cld_topo_canopy_sloped!M19-cld_topo_canopy_sloped!M21</f>
        <v>0.31201692125346314</v>
      </c>
      <c r="N20" s="5" t="s">
        <v>119</v>
      </c>
    </row>
    <row r="21" spans="1:14" ht="11.25">
      <c r="A21" s="4" t="s">
        <v>77</v>
      </c>
      <c r="B21" s="12">
        <f>cld_topo_canopy_sloped!B20-cld_topo_canopy_sloped!B25</f>
        <v>0.017923066851986746</v>
      </c>
      <c r="C21" s="12">
        <f>cld_topo_canopy_sloped!C20-cld_topo_canopy_sloped!C25</f>
        <v>-0.05662479588699365</v>
      </c>
      <c r="D21" s="12">
        <f>cld_topo_canopy_sloped!D20-cld_topo_canopy_sloped!D25</f>
        <v>-0.17635731918887698</v>
      </c>
      <c r="E21" s="12">
        <f>cld_topo_canopy_sloped!E20-cld_topo_canopy_sloped!E25</f>
        <v>-0.8152164136578963</v>
      </c>
      <c r="F21" s="12">
        <f>cld_topo_canopy_sloped!F20-cld_topo_canopy_sloped!F25</f>
        <v>-0.3905778330235794</v>
      </c>
      <c r="G21" s="12">
        <f>cld_topo_canopy_sloped!G20-cld_topo_canopy_sloped!G25</f>
        <v>-0.6789830496716251</v>
      </c>
      <c r="H21" s="12">
        <f>cld_topo_canopy_sloped!H20-cld_topo_canopy_sloped!H25</f>
        <v>-0.8359581000162057</v>
      </c>
      <c r="I21" s="12">
        <f>cld_topo_canopy_sloped!I20-cld_topo_canopy_sloped!I25</f>
        <v>-0.45813890584578765</v>
      </c>
      <c r="J21" s="12">
        <f>cld_topo_canopy_sloped!J20-cld_topo_canopy_sloped!J25</f>
        <v>-0.7233841287435094</v>
      </c>
      <c r="K21" s="12">
        <f>cld_topo_canopy_sloped!K20-cld_topo_canopy_sloped!K25</f>
        <v>-0.1712907003318087</v>
      </c>
      <c r="L21" s="12">
        <f>cld_topo_canopy_sloped!L20-cld_topo_canopy_sloped!L25</f>
        <v>-0.0769979652366991</v>
      </c>
      <c r="M21" s="12">
        <f>cld_topo_canopy_sloped!M20-cld_topo_canopy_sloped!M25</f>
        <v>0.08278010561139171</v>
      </c>
      <c r="N21" s="5" t="s">
        <v>119</v>
      </c>
    </row>
    <row r="22" spans="1:14" ht="11.25">
      <c r="A22" s="4" t="s">
        <v>78</v>
      </c>
      <c r="B22" s="12">
        <f>cld_topo_canopy_sloped!B29-cld_topo_canopy_sloped!B31</f>
        <v>0.25686429502358954</v>
      </c>
      <c r="C22" s="12">
        <f>cld_topo_canopy_sloped!C29-cld_topo_canopy_sloped!C31</f>
        <v>0.2949688613367918</v>
      </c>
      <c r="D22" s="12">
        <f>cld_topo_canopy_sloped!D29-cld_topo_canopy_sloped!D31</f>
        <v>0.3277912350274499</v>
      </c>
      <c r="E22" s="12">
        <f>cld_topo_canopy_sloped!E29-cld_topo_canopy_sloped!E31</f>
        <v>0.32594067002842486</v>
      </c>
      <c r="F22" s="12">
        <f>cld_topo_canopy_sloped!F29-cld_topo_canopy_sloped!F31</f>
        <v>0.8605568821492731</v>
      </c>
      <c r="G22" s="12">
        <f>cld_topo_canopy_sloped!G29-cld_topo_canopy_sloped!G31</f>
        <v>1.2234156304505146</v>
      </c>
      <c r="H22" s="12">
        <f>cld_topo_canopy_sloped!H29-cld_topo_canopy_sloped!H31</f>
        <v>1.3061024907345096</v>
      </c>
      <c r="I22" s="12">
        <f>cld_topo_canopy_sloped!I29-cld_topo_canopy_sloped!I31</f>
        <v>0.7703569254128526</v>
      </c>
      <c r="J22" s="12">
        <f>cld_topo_canopy_sloped!J29-cld_topo_canopy_sloped!J31</f>
        <v>0.1825041016549276</v>
      </c>
      <c r="K22" s="12">
        <f>cld_topo_canopy_sloped!K29-cld_topo_canopy_sloped!K31</f>
        <v>0.24456901181712265</v>
      </c>
      <c r="L22" s="12">
        <f>cld_topo_canopy_sloped!L29-cld_topo_canopy_sloped!L31</f>
        <v>0.2789877723565623</v>
      </c>
      <c r="M22" s="12">
        <f>cld_topo_canopy_sloped!M29-cld_topo_canopy_sloped!M31</f>
        <v>0.25132352165824595</v>
      </c>
      <c r="N22" s="5" t="s">
        <v>119</v>
      </c>
    </row>
    <row r="23" spans="1:14" ht="11.25">
      <c r="A23" s="4" t="s">
        <v>82</v>
      </c>
      <c r="B23" s="12">
        <f>cld_topo_canopy_sloped!B4-cld_topo_canopy_sloped!B5</f>
        <v>1.6792226840399116</v>
      </c>
      <c r="C23" s="12">
        <f>cld_topo_canopy_sloped!C4-cld_topo_canopy_sloped!C5</f>
        <v>3.611106509242611</v>
      </c>
      <c r="D23" s="12">
        <f>cld_topo_canopy_sloped!D4-cld_topo_canopy_sloped!D5</f>
        <v>6.8673071558747525</v>
      </c>
      <c r="E23" s="12">
        <f>cld_topo_canopy_sloped!E4-cld_topo_canopy_sloped!E5</f>
        <v>9.308770099686203</v>
      </c>
      <c r="F23" s="12">
        <f>cld_topo_canopy_sloped!F4-cld_topo_canopy_sloped!F5</f>
        <v>9.995251190739467</v>
      </c>
      <c r="G23" s="12">
        <f>cld_topo_canopy_sloped!G4-cld_topo_canopy_sloped!G5</f>
        <v>12.150132843534102</v>
      </c>
      <c r="H23" s="12">
        <f>cld_topo_canopy_sloped!H4-cld_topo_canopy_sloped!H5</f>
        <v>13.281848048128793</v>
      </c>
      <c r="I23" s="12">
        <f>cld_topo_canopy_sloped!I4-cld_topo_canopy_sloped!I5</f>
        <v>12.09128259737725</v>
      </c>
      <c r="J23" s="12">
        <f>cld_topo_canopy_sloped!J4-cld_topo_canopy_sloped!J5</f>
        <v>10.279120525751193</v>
      </c>
      <c r="K23" s="12">
        <f>cld_topo_canopy_sloped!K4-cld_topo_canopy_sloped!K5</f>
        <v>5.997480261050525</v>
      </c>
      <c r="L23" s="12">
        <f>cld_topo_canopy_sloped!L4-cld_topo_canopy_sloped!L5</f>
        <v>2.301122216543395</v>
      </c>
      <c r="M23" s="12">
        <f>cld_topo_canopy_sloped!M4-cld_topo_canopy_sloped!M5</f>
        <v>1.4187001042613434</v>
      </c>
      <c r="N23" s="5" t="s">
        <v>118</v>
      </c>
    </row>
    <row r="24" spans="1:14" ht="11.25">
      <c r="A24" s="4" t="s">
        <v>83</v>
      </c>
      <c r="B24" s="12">
        <f>cld_topo_canopy_sloped!B4-cld_topo_canopy_sloped!B10</f>
        <v>2.0961196781906364</v>
      </c>
      <c r="C24" s="12">
        <f>cld_topo_canopy_sloped!C4-cld_topo_canopy_sloped!C10</f>
        <v>3.937774246953658</v>
      </c>
      <c r="D24" s="12">
        <f>cld_topo_canopy_sloped!D4-cld_topo_canopy_sloped!D10</f>
        <v>7.041783900550794</v>
      </c>
      <c r="E24" s="12">
        <f>cld_topo_canopy_sloped!E4-cld_topo_canopy_sloped!E10</f>
        <v>11.078889367127761</v>
      </c>
      <c r="F24" s="12">
        <f>cld_topo_canopy_sloped!F4-cld_topo_canopy_sloped!F10</f>
        <v>12.59906333612912</v>
      </c>
      <c r="G24" s="12">
        <f>cld_topo_canopy_sloped!G4-cld_topo_canopy_sloped!G10</f>
        <v>14.672404037119154</v>
      </c>
      <c r="H24" s="12">
        <f>cld_topo_canopy_sloped!H4-cld_topo_canopy_sloped!H10</f>
        <v>15.590040160836933</v>
      </c>
      <c r="I24" s="12">
        <f>cld_topo_canopy_sloped!I4-cld_topo_canopy_sloped!I10</f>
        <v>14.625538808738591</v>
      </c>
      <c r="J24" s="12">
        <f>cld_topo_canopy_sloped!J4-cld_topo_canopy_sloped!J10</f>
        <v>11.663440489274812</v>
      </c>
      <c r="K24" s="12">
        <f>cld_topo_canopy_sloped!K4-cld_topo_canopy_sloped!K10</f>
        <v>5.9919767871535115</v>
      </c>
      <c r="L24" s="12">
        <f>cld_topo_canopy_sloped!L4-cld_topo_canopy_sloped!L10</f>
        <v>2.597642561748255</v>
      </c>
      <c r="M24" s="12">
        <f>cld_topo_canopy_sloped!M4-cld_topo_canopy_sloped!M10</f>
        <v>1.8106506346607425</v>
      </c>
      <c r="N24" s="5" t="s">
        <v>118</v>
      </c>
    </row>
    <row r="25" spans="1:14" ht="11.25">
      <c r="A25" s="4" t="s">
        <v>84</v>
      </c>
      <c r="B25" s="12">
        <f>cld_topo_canopy_sloped!B4-cld_topo_canopy_sloped!B11</f>
        <v>2.0495325724616076</v>
      </c>
      <c r="C25" s="12">
        <f>cld_topo_canopy_sloped!C4-cld_topo_canopy_sloped!C11</f>
        <v>4.2868858366912725</v>
      </c>
      <c r="D25" s="12">
        <f>cld_topo_canopy_sloped!D4-cld_topo_canopy_sloped!D11</f>
        <v>7.807725242023748</v>
      </c>
      <c r="E25" s="12">
        <f>cld_topo_canopy_sloped!E4-cld_topo_canopy_sloped!E11</f>
        <v>11.843607592076296</v>
      </c>
      <c r="F25" s="12">
        <f>cld_topo_canopy_sloped!F4-cld_topo_canopy_sloped!F11</f>
        <v>13.433968173061668</v>
      </c>
      <c r="G25" s="12">
        <f>cld_topo_canopy_sloped!G4-cld_topo_canopy_sloped!G11</f>
        <v>15.677933986735765</v>
      </c>
      <c r="H25" s="12">
        <f>cld_topo_canopy_sloped!H4-cld_topo_canopy_sloped!H11</f>
        <v>16.881882169969664</v>
      </c>
      <c r="I25" s="12">
        <f>cld_topo_canopy_sloped!I4-cld_topo_canopy_sloped!I11</f>
        <v>15.656545832245087</v>
      </c>
      <c r="J25" s="12">
        <f>cld_topo_canopy_sloped!J4-cld_topo_canopy_sloped!J11</f>
        <v>12.669233715756935</v>
      </c>
      <c r="K25" s="12">
        <f>cld_topo_canopy_sloped!K4-cld_topo_canopy_sloped!K11</f>
        <v>6.703766684164341</v>
      </c>
      <c r="L25" s="12">
        <f>cld_topo_canopy_sloped!L4-cld_topo_canopy_sloped!L11</f>
        <v>2.6991286520855726</v>
      </c>
      <c r="M25" s="12">
        <f>cld_topo_canopy_sloped!M4-cld_topo_canopy_sloped!M11</f>
        <v>1.7382829350988975</v>
      </c>
      <c r="N25" s="5" t="s">
        <v>118</v>
      </c>
    </row>
    <row r="26" spans="1:14" ht="11.25">
      <c r="A26" s="4" t="s">
        <v>85</v>
      </c>
      <c r="B26" s="12">
        <f>cld_topo_canopy_sloped!B5-cld_topo_canopy_sloped!B15</f>
        <v>0.4730171124109954</v>
      </c>
      <c r="C26" s="12">
        <f>cld_topo_canopy_sloped!C5-cld_topo_canopy_sloped!C15</f>
        <v>0.8952372610689546</v>
      </c>
      <c r="D26" s="12">
        <f>cld_topo_canopy_sloped!D5-cld_topo_canopy_sloped!D15</f>
        <v>1.3202891915224064</v>
      </c>
      <c r="E26" s="12">
        <f>cld_topo_canopy_sloped!E5-cld_topo_canopy_sloped!E15</f>
        <v>3.130770091395086</v>
      </c>
      <c r="F26" s="12">
        <f>cld_topo_canopy_sloped!F5-cld_topo_canopy_sloped!F15</f>
        <v>4.801829651883718</v>
      </c>
      <c r="G26" s="12">
        <f>cld_topo_canopy_sloped!G5-cld_topo_canopy_sloped!G15</f>
        <v>6.131637128722495</v>
      </c>
      <c r="H26" s="12">
        <f>cld_topo_canopy_sloped!H5-cld_topo_canopy_sloped!H15</f>
        <v>6.471623600494584</v>
      </c>
      <c r="I26" s="12">
        <f>cld_topo_canopy_sloped!I5-cld_topo_canopy_sloped!I15</f>
        <v>5.391473443085401</v>
      </c>
      <c r="J26" s="12">
        <f>cld_topo_canopy_sloped!J5-cld_topo_canopy_sloped!J15</f>
        <v>2.9099367132968617</v>
      </c>
      <c r="K26" s="12">
        <f>cld_topo_canopy_sloped!K5-cld_topo_canopy_sloped!K15</f>
        <v>0.9358649747820582</v>
      </c>
      <c r="L26" s="12">
        <f>cld_topo_canopy_sloped!L5-cld_topo_canopy_sloped!L15</f>
        <v>0.4852246425087299</v>
      </c>
      <c r="M26" s="12">
        <f>cld_topo_canopy_sloped!M5-cld_topo_canopy_sloped!M15</f>
        <v>0.5082489909014799</v>
      </c>
      <c r="N26" s="5" t="s">
        <v>118</v>
      </c>
    </row>
    <row r="27" spans="1:14" ht="11.25">
      <c r="A27" s="4" t="s">
        <v>86</v>
      </c>
      <c r="B27" s="12">
        <f>cld_topo_canopy_sloped!B5-cld_topo_canopy_sloped!B20</f>
        <v>0.5738630733245009</v>
      </c>
      <c r="C27" s="12">
        <f>cld_topo_canopy_sloped!C5-cld_topo_canopy_sloped!C20</f>
        <v>0.8708938585522171</v>
      </c>
      <c r="D27" s="12">
        <f>cld_topo_canopy_sloped!D5-cld_topo_canopy_sloped!D20</f>
        <v>1.041201089810379</v>
      </c>
      <c r="E27" s="12">
        <f>cld_topo_canopy_sloped!E5-cld_topo_canopy_sloped!E20</f>
        <v>2.6340421163662673</v>
      </c>
      <c r="F27" s="12">
        <f>cld_topo_canopy_sloped!F5-cld_topo_canopy_sloped!F20</f>
        <v>4.2991598357818175</v>
      </c>
      <c r="G27" s="12">
        <f>cld_topo_canopy_sloped!G5-cld_topo_canopy_sloped!G20</f>
        <v>5.256943560719042</v>
      </c>
      <c r="H27" s="12">
        <f>cld_topo_canopy_sloped!H5-cld_topo_canopy_sloped!H20</f>
        <v>5.520768996650564</v>
      </c>
      <c r="I27" s="12">
        <f>cld_topo_canopy_sloped!I5-cld_topo_canopy_sloped!I20</f>
        <v>4.668438555955108</v>
      </c>
      <c r="J27" s="12">
        <f>cld_topo_canopy_sloped!J5-cld_topo_canopy_sloped!J20</f>
        <v>2.270826795549165</v>
      </c>
      <c r="K27" s="12">
        <f>cld_topo_canopy_sloped!K5-cld_topo_canopy_sloped!K20</f>
        <v>0.8334240079522046</v>
      </c>
      <c r="L27" s="12">
        <f>cld_topo_canopy_sloped!L5-cld_topo_canopy_sloped!L20</f>
        <v>0.6061430120419918</v>
      </c>
      <c r="M27" s="12">
        <f>cld_topo_canopy_sloped!M5-cld_topo_canopy_sloped!M20</f>
        <v>0.49521053737498144</v>
      </c>
      <c r="N27" s="5" t="s">
        <v>118</v>
      </c>
    </row>
    <row r="28" spans="1:14" ht="11.25">
      <c r="A28" s="4" t="s">
        <v>87</v>
      </c>
      <c r="B28" s="12">
        <f>cld_topo_canopy_sloped!B5-cld_topo_canopy_sloped!B25</f>
        <v>0.5917861401764877</v>
      </c>
      <c r="C28" s="12">
        <f>cld_topo_canopy_sloped!C5-cld_topo_canopy_sloped!C25</f>
        <v>0.8142690626652235</v>
      </c>
      <c r="D28" s="12">
        <f>cld_topo_canopy_sloped!D5-cld_topo_canopy_sloped!D25</f>
        <v>0.864843770621502</v>
      </c>
      <c r="E28" s="12">
        <f>cld_topo_canopy_sloped!E5-cld_topo_canopy_sloped!E25</f>
        <v>1.818825702708371</v>
      </c>
      <c r="F28" s="12">
        <f>cld_topo_canopy_sloped!F5-cld_topo_canopy_sloped!F25</f>
        <v>3.908582002758238</v>
      </c>
      <c r="G28" s="12">
        <f>cld_topo_canopy_sloped!G5-cld_topo_canopy_sloped!G25</f>
        <v>4.577960511047417</v>
      </c>
      <c r="H28" s="12">
        <f>cld_topo_canopy_sloped!H5-cld_topo_canopy_sloped!H25</f>
        <v>4.6848108966343585</v>
      </c>
      <c r="I28" s="12">
        <f>cld_topo_canopy_sloped!I5-cld_topo_canopy_sloped!I25</f>
        <v>4.21029965010932</v>
      </c>
      <c r="J28" s="12">
        <f>cld_topo_canopy_sloped!J5-cld_topo_canopy_sloped!J25</f>
        <v>1.5474426668056553</v>
      </c>
      <c r="K28" s="12">
        <f>cld_topo_canopy_sloped!K5-cld_topo_canopy_sloped!K25</f>
        <v>0.6621333076203959</v>
      </c>
      <c r="L28" s="12">
        <f>cld_topo_canopy_sloped!L5-cld_topo_canopy_sloped!L25</f>
        <v>0.5291450468052927</v>
      </c>
      <c r="M28" s="12">
        <f>cld_topo_canopy_sloped!M5-cld_topo_canopy_sloped!M25</f>
        <v>0.5779906429863731</v>
      </c>
      <c r="N28" s="5" t="s">
        <v>118</v>
      </c>
    </row>
    <row r="29" spans="1:14" ht="11.25">
      <c r="A29" s="4" t="s">
        <v>88</v>
      </c>
      <c r="B29" s="12">
        <f>cld_topo_canopy_sloped!B6-cld_topo_canopy_sloped!B22</f>
        <v>2.3686831831794173</v>
      </c>
      <c r="C29" s="12">
        <f>cld_topo_canopy_sloped!C6-cld_topo_canopy_sloped!C22</f>
        <v>4.1841434704710005</v>
      </c>
      <c r="D29" s="12">
        <f>cld_topo_canopy_sloped!D6-cld_topo_canopy_sloped!D22</f>
        <v>6.9299774110986565</v>
      </c>
      <c r="E29" s="12">
        <f>cld_topo_canopy_sloped!E6-cld_topo_canopy_sloped!E22</f>
        <v>11.200899487692372</v>
      </c>
      <c r="F29" s="12">
        <f>cld_topo_canopy_sloped!F6-cld_topo_canopy_sloped!F22</f>
        <v>13.961060955671908</v>
      </c>
      <c r="G29" s="12">
        <f>cld_topo_canopy_sloped!G6-cld_topo_canopy_sloped!G22</f>
        <v>17.309382786782415</v>
      </c>
      <c r="H29" s="12">
        <f>cld_topo_canopy_sloped!H6-cld_topo_canopy_sloped!H22</f>
        <v>18.71558995039401</v>
      </c>
      <c r="I29" s="12">
        <f>cld_topo_canopy_sloped!I6-cld_topo_canopy_sloped!I22</f>
        <v>16.339993812070325</v>
      </c>
      <c r="J29" s="12">
        <f>cld_topo_canopy_sloped!J6-cld_topo_canopy_sloped!J22</f>
        <v>11.556310855277827</v>
      </c>
      <c r="K29" s="12">
        <f>cld_topo_canopy_sloped!K6-cld_topo_canopy_sloped!K22</f>
        <v>5.800599401505897</v>
      </c>
      <c r="L29" s="12">
        <f>cld_topo_canopy_sloped!L6-cld_topo_canopy_sloped!L22</f>
        <v>2.8408052219487763</v>
      </c>
      <c r="M29" s="12">
        <f>cld_topo_canopy_sloped!M6-cld_topo_canopy_sloped!M22</f>
        <v>2.027884788630217</v>
      </c>
      <c r="N29" s="5" t="s">
        <v>118</v>
      </c>
    </row>
    <row r="30" spans="1:14" ht="11.25">
      <c r="A30" s="4" t="s">
        <v>89</v>
      </c>
      <c r="B30" s="12">
        <f>cld_topo_canopy_sloped!B7-cld_topo_canopy_sloped!B13</f>
        <v>2.8918081783352783</v>
      </c>
      <c r="C30" s="12">
        <f>cld_topo_canopy_sloped!C7-cld_topo_canopy_sloped!C13</f>
        <v>5.3712421166969815</v>
      </c>
      <c r="D30" s="12">
        <f>cld_topo_canopy_sloped!D7-cld_topo_canopy_sloped!D13</f>
        <v>9.237781378710443</v>
      </c>
      <c r="E30" s="12">
        <f>cld_topo_canopy_sloped!E7-cld_topo_canopy_sloped!E13</f>
        <v>13.67191156666961</v>
      </c>
      <c r="F30" s="12">
        <f>cld_topo_canopy_sloped!F7-cld_topo_canopy_sloped!F13</f>
        <v>15.792990928081055</v>
      </c>
      <c r="G30" s="12">
        <f>cld_topo_canopy_sloped!G7-cld_topo_canopy_sloped!G13</f>
        <v>18.45519327934803</v>
      </c>
      <c r="H30" s="12">
        <f>cld_topo_canopy_sloped!H7-cld_topo_canopy_sloped!H13</f>
        <v>19.90782908809992</v>
      </c>
      <c r="I30" s="12">
        <f>cld_topo_canopy_sloped!I7-cld_topo_canopy_sloped!I13</f>
        <v>19.57291620220272</v>
      </c>
      <c r="J30" s="12">
        <f>cld_topo_canopy_sloped!J7-cld_topo_canopy_sloped!J13</f>
        <v>15.224331032635039</v>
      </c>
      <c r="K30" s="12">
        <f>cld_topo_canopy_sloped!K7-cld_topo_canopy_sloped!K13</f>
        <v>8.183218477044644</v>
      </c>
      <c r="L30" s="12">
        <f>cld_topo_canopy_sloped!L7-cld_topo_canopy_sloped!L13</f>
        <v>3.7797942457322575</v>
      </c>
      <c r="M30" s="12">
        <f>cld_topo_canopy_sloped!M7-cld_topo_canopy_sloped!M13</f>
        <v>2.5209423228050776</v>
      </c>
      <c r="N30" s="5" t="s">
        <v>118</v>
      </c>
    </row>
    <row r="31" spans="1:14" ht="11.25">
      <c r="A31" s="4" t="s">
        <v>90</v>
      </c>
      <c r="B31" s="12">
        <f>cld_topo_canopy_sloped!B8-cld_topo_canopy_sloped!B29</f>
        <v>2.607936874754722</v>
      </c>
      <c r="C31" s="12">
        <f>cld_topo_canopy_sloped!C8-cld_topo_canopy_sloped!C29</f>
        <v>4.930394689707007</v>
      </c>
      <c r="D31" s="12">
        <f>cld_topo_canopy_sloped!D8-cld_topo_canopy_sloped!D29</f>
        <v>8.558510833360973</v>
      </c>
      <c r="E31" s="12">
        <f>cld_topo_canopy_sloped!E8-cld_topo_canopy_sloped!E29</f>
        <v>13.015884874465577</v>
      </c>
      <c r="F31" s="12">
        <f>cld_topo_canopy_sloped!F8-cld_topo_canopy_sloped!F29</f>
        <v>14.83154111575757</v>
      </c>
      <c r="G31" s="12">
        <f>cld_topo_canopy_sloped!G8-cld_topo_canopy_sloped!G29</f>
        <v>16.67666107785157</v>
      </c>
      <c r="H31" s="12">
        <f>cld_topo_canopy_sloped!H8-cld_topo_canopy_sloped!H29</f>
        <v>17.718441064320317</v>
      </c>
      <c r="I31" s="12">
        <f>cld_topo_canopy_sloped!I8-cld_topo_canopy_sloped!I29</f>
        <v>17.165639683435757</v>
      </c>
      <c r="J31" s="12">
        <f>cld_topo_canopy_sloped!J8-cld_topo_canopy_sloped!J29</f>
        <v>13.582904968225225</v>
      </c>
      <c r="K31" s="12">
        <f>cld_topo_canopy_sloped!K8-cld_topo_canopy_sloped!K29</f>
        <v>7.171704826227603</v>
      </c>
      <c r="L31" s="12">
        <f>cld_topo_canopy_sloped!L8-cld_topo_canopy_sloped!L29</f>
        <v>3.343551135343761</v>
      </c>
      <c r="M31" s="12">
        <f>cld_topo_canopy_sloped!M8-cld_topo_canopy_sloped!M29</f>
        <v>2.237011670791976</v>
      </c>
      <c r="N31" s="5" t="s">
        <v>118</v>
      </c>
    </row>
    <row r="32" spans="1:14" ht="11.25">
      <c r="A32" s="4" t="s">
        <v>91</v>
      </c>
      <c r="B32" s="12">
        <f>cld_topo_canopy_sloped!B9-cld_topo_canopy_sloped!B12</f>
        <v>1.198396701569587</v>
      </c>
      <c r="C32" s="12">
        <f>cld_topo_canopy_sloped!C9-cld_topo_canopy_sloped!C12</f>
        <v>2.0240384766606363</v>
      </c>
      <c r="D32" s="12">
        <f>cld_topo_canopy_sloped!D9-cld_topo_canopy_sloped!D12</f>
        <v>3.5543893307283807</v>
      </c>
      <c r="E32" s="12">
        <f>cld_topo_canopy_sloped!E9-cld_topo_canopy_sloped!E12</f>
        <v>5.661774703685166</v>
      </c>
      <c r="F32" s="12">
        <f>cld_topo_canopy_sloped!F9-cld_topo_canopy_sloped!F12</f>
        <v>6.811528642664225</v>
      </c>
      <c r="G32" s="12">
        <f>cld_topo_canopy_sloped!G9-cld_topo_canopy_sloped!G12</f>
        <v>11.073411471476817</v>
      </c>
      <c r="H32" s="12">
        <f>cld_topo_canopy_sloped!H9-cld_topo_canopy_sloped!H12</f>
        <v>11.847639656120887</v>
      </c>
      <c r="I32" s="12">
        <f>cld_topo_canopy_sloped!I9-cld_topo_canopy_sloped!I12</f>
        <v>7.903548278226903</v>
      </c>
      <c r="J32" s="12">
        <f>cld_topo_canopy_sloped!J9-cld_topo_canopy_sloped!J12</f>
        <v>6.208570144618923</v>
      </c>
      <c r="K32" s="12">
        <f>cld_topo_canopy_sloped!K9-cld_topo_canopy_sloped!K12</f>
        <v>3.025167660827819</v>
      </c>
      <c r="L32" s="12">
        <f>cld_topo_canopy_sloped!L9-cld_topo_canopy_sloped!L12</f>
        <v>1.3768346919434673</v>
      </c>
      <c r="M32" s="12">
        <f>cld_topo_canopy_sloped!M9-cld_topo_canopy_sloped!M12</f>
        <v>1.007796294588987</v>
      </c>
      <c r="N32" s="5" t="s">
        <v>118</v>
      </c>
    </row>
    <row r="33" spans="1:14" ht="11.25">
      <c r="A33" s="4" t="s">
        <v>92</v>
      </c>
      <c r="B33" s="12">
        <f>cld_topo_canopy_sloped!B9-cld_topo_canopy_sloped!B23</f>
        <v>0.9660663771071726</v>
      </c>
      <c r="C33" s="12">
        <f>cld_topo_canopy_sloped!C9-cld_topo_canopy_sloped!C23</f>
        <v>1.3892809159749802</v>
      </c>
      <c r="D33" s="12">
        <f>cld_topo_canopy_sloped!D9-cld_topo_canopy_sloped!D23</f>
        <v>1.8482876074579706</v>
      </c>
      <c r="E33" s="12">
        <f>cld_topo_canopy_sloped!E9-cld_topo_canopy_sloped!E23</f>
        <v>3.1896198937721207</v>
      </c>
      <c r="F33" s="12">
        <f>cld_topo_canopy_sloped!F9-cld_topo_canopy_sloped!F23</f>
        <v>5.590091198425596</v>
      </c>
      <c r="G33" s="12">
        <f>cld_topo_canopy_sloped!G9-cld_topo_canopy_sloped!G23</f>
        <v>9.959391654065666</v>
      </c>
      <c r="H33" s="12">
        <f>cld_topo_canopy_sloped!H9-cld_topo_canopy_sloped!H23</f>
        <v>10.702374739298683</v>
      </c>
      <c r="I33" s="12">
        <f>cld_topo_canopy_sloped!I9-cld_topo_canopy_sloped!I23</f>
        <v>6.387286739351895</v>
      </c>
      <c r="J33" s="12">
        <f>cld_topo_canopy_sloped!J9-cld_topo_canopy_sloped!J23</f>
        <v>3.042665004545989</v>
      </c>
      <c r="K33" s="12">
        <f>cld_topo_canopy_sloped!K9-cld_topo_canopy_sloped!K23</f>
        <v>1.4106834574797813</v>
      </c>
      <c r="L33" s="12">
        <f>cld_topo_canopy_sloped!L9-cld_topo_canopy_sloped!L23</f>
        <v>0.9785936135301841</v>
      </c>
      <c r="M33" s="12">
        <f>cld_topo_canopy_sloped!M9-cld_topo_canopy_sloped!M23</f>
        <v>0.7842190928701701</v>
      </c>
      <c r="N33" s="5" t="s">
        <v>118</v>
      </c>
    </row>
    <row r="34" spans="1:14" ht="11.25">
      <c r="A34" s="4" t="s">
        <v>93</v>
      </c>
      <c r="B34" s="12">
        <f>cld_topo_canopy_sloped!B10-cld_topo_canopy_sloped!B20</f>
        <v>0.15696607917377625</v>
      </c>
      <c r="C34" s="12">
        <f>cld_topo_canopy_sloped!C10-cld_topo_canopy_sloped!C20</f>
        <v>0.5442261208411704</v>
      </c>
      <c r="D34" s="12">
        <f>cld_topo_canopy_sloped!D10-cld_topo_canopy_sloped!D20</f>
        <v>0.8667243451343378</v>
      </c>
      <c r="E34" s="12">
        <f>cld_topo_canopy_sloped!E10-cld_topo_canopy_sloped!E20</f>
        <v>0.8639228489247093</v>
      </c>
      <c r="F34" s="12">
        <f>cld_topo_canopy_sloped!F10-cld_topo_canopy_sloped!F20</f>
        <v>1.695347690392163</v>
      </c>
      <c r="G34" s="12">
        <f>cld_topo_canopy_sloped!G10-cld_topo_canopy_sloped!G20</f>
        <v>2.7346723671339896</v>
      </c>
      <c r="H34" s="12">
        <f>cld_topo_canopy_sloped!H10-cld_topo_canopy_sloped!H20</f>
        <v>3.2125768839424245</v>
      </c>
      <c r="I34" s="12">
        <f>cld_topo_canopy_sloped!I10-cld_topo_canopy_sloped!I20</f>
        <v>2.1341823445937655</v>
      </c>
      <c r="J34" s="12">
        <f>cld_topo_canopy_sloped!J10-cld_topo_canopy_sloped!J20</f>
        <v>0.886506832025546</v>
      </c>
      <c r="K34" s="12">
        <f>cld_topo_canopy_sloped!K10-cld_topo_canopy_sloped!K20</f>
        <v>0.8389274818492183</v>
      </c>
      <c r="L34" s="12">
        <f>cld_topo_canopy_sloped!L10-cld_topo_canopy_sloped!L20</f>
        <v>0.309622666837132</v>
      </c>
      <c r="M34" s="12">
        <f>cld_topo_canopy_sloped!M10-cld_topo_canopy_sloped!M20</f>
        <v>0.10326000697558246</v>
      </c>
      <c r="N34" s="5" t="s">
        <v>118</v>
      </c>
    </row>
    <row r="35" spans="1:14" ht="11.25">
      <c r="A35" s="4" t="s">
        <v>94</v>
      </c>
      <c r="B35" s="12">
        <f>cld_topo_canopy_sloped!B10-cld_topo_canopy_sloped!B15</f>
        <v>0.056120118260270746</v>
      </c>
      <c r="C35" s="12">
        <f>cld_topo_canopy_sloped!C10-cld_topo_canopy_sloped!C15</f>
        <v>0.5685695233579079</v>
      </c>
      <c r="D35" s="12">
        <f>cld_topo_canopy_sloped!D10-cld_topo_canopy_sloped!D15</f>
        <v>1.1458124468463653</v>
      </c>
      <c r="E35" s="12">
        <f>cld_topo_canopy_sloped!E10-cld_topo_canopy_sloped!E15</f>
        <v>1.3606508239535282</v>
      </c>
      <c r="F35" s="12">
        <f>cld_topo_canopy_sloped!F10-cld_topo_canopy_sloped!F15</f>
        <v>2.1980175064940637</v>
      </c>
      <c r="G35" s="12">
        <f>cld_topo_canopy_sloped!G10-cld_topo_canopy_sloped!G15</f>
        <v>3.609365935137444</v>
      </c>
      <c r="H35" s="12">
        <f>cld_topo_canopy_sloped!H10-cld_topo_canopy_sloped!H15</f>
        <v>4.163431487786444</v>
      </c>
      <c r="I35" s="12">
        <f>cld_topo_canopy_sloped!I10-cld_topo_canopy_sloped!I15</f>
        <v>2.8572172317240585</v>
      </c>
      <c r="J35" s="12">
        <f>cld_topo_canopy_sloped!J10-cld_topo_canopy_sloped!J15</f>
        <v>1.525616749773243</v>
      </c>
      <c r="K35" s="12">
        <f>cld_topo_canopy_sloped!K10-cld_topo_canopy_sloped!K15</f>
        <v>0.9413684486790719</v>
      </c>
      <c r="L35" s="12">
        <f>cld_topo_canopy_sloped!L10-cld_topo_canopy_sloped!L15</f>
        <v>0.18870429730387006</v>
      </c>
      <c r="M35" s="12">
        <f>cld_topo_canopy_sloped!M10-cld_topo_canopy_sloped!M15</f>
        <v>0.11629846050208092</v>
      </c>
      <c r="N35" s="5" t="s">
        <v>118</v>
      </c>
    </row>
    <row r="36" spans="1:14" ht="11.25">
      <c r="A36" s="4" t="s">
        <v>95</v>
      </c>
      <c r="B36" s="12">
        <f>cld_topo_canopy_sloped!B10-cld_topo_canopy_sloped!B25</f>
        <v>0.174889146025763</v>
      </c>
      <c r="C36" s="12">
        <f>cld_topo_canopy_sloped!C10-cld_topo_canopy_sloped!C25</f>
        <v>0.48760132495417674</v>
      </c>
      <c r="D36" s="12">
        <f>cld_topo_canopy_sloped!D10-cld_topo_canopy_sloped!D25</f>
        <v>0.6903670259454608</v>
      </c>
      <c r="E36" s="12">
        <f>cld_topo_canopy_sloped!E10-cld_topo_canopy_sloped!E25</f>
        <v>0.04870643526681295</v>
      </c>
      <c r="F36" s="12">
        <f>cld_topo_canopy_sloped!F10-cld_topo_canopy_sloped!F25</f>
        <v>1.3047698573685835</v>
      </c>
      <c r="G36" s="12">
        <f>cld_topo_canopy_sloped!G10-cld_topo_canopy_sloped!G25</f>
        <v>2.0556893174623645</v>
      </c>
      <c r="H36" s="12">
        <f>cld_topo_canopy_sloped!H10-cld_topo_canopy_sloped!H25</f>
        <v>2.3766187839262187</v>
      </c>
      <c r="I36" s="12">
        <f>cld_topo_canopy_sloped!I10-cld_topo_canopy_sloped!I25</f>
        <v>1.676043438747978</v>
      </c>
      <c r="J36" s="12">
        <f>cld_topo_canopy_sloped!J10-cld_topo_canopy_sloped!J25</f>
        <v>0.1631227032820366</v>
      </c>
      <c r="K36" s="12">
        <f>cld_topo_canopy_sloped!K10-cld_topo_canopy_sloped!K25</f>
        <v>0.6676367815174096</v>
      </c>
      <c r="L36" s="12">
        <f>cld_topo_canopy_sloped!L10-cld_topo_canopy_sloped!L25</f>
        <v>0.23262470160043291</v>
      </c>
      <c r="M36" s="12">
        <f>cld_topo_canopy_sloped!M10-cld_topo_canopy_sloped!M25</f>
        <v>0.18604011258697417</v>
      </c>
      <c r="N36" s="5" t="s">
        <v>118</v>
      </c>
    </row>
    <row r="37" spans="1:14" ht="11.25">
      <c r="A37" s="4" t="s">
        <v>96</v>
      </c>
      <c r="B37" s="12">
        <f>cld_topo_canopy_sloped!B11-cld_topo_canopy_sloped!B15</f>
        <v>0.10270722398929932</v>
      </c>
      <c r="C37" s="12">
        <f>cld_topo_canopy_sloped!C11-cld_topo_canopy_sloped!C15</f>
        <v>0.21945793362029298</v>
      </c>
      <c r="D37" s="12">
        <f>cld_topo_canopy_sloped!D11-cld_topo_canopy_sloped!D15</f>
        <v>0.3798711053734112</v>
      </c>
      <c r="E37" s="12">
        <f>cld_topo_canopy_sloped!E11-cld_topo_canopy_sloped!E15</f>
        <v>0.5959325990049926</v>
      </c>
      <c r="F37" s="12">
        <f>cld_topo_canopy_sloped!F11-cld_topo_canopy_sloped!F15</f>
        <v>1.3631126695615166</v>
      </c>
      <c r="G37" s="12">
        <f>cld_topo_canopy_sloped!G11-cld_topo_canopy_sloped!G15</f>
        <v>2.6038359855208335</v>
      </c>
      <c r="H37" s="12">
        <f>cld_topo_canopy_sloped!H11-cld_topo_canopy_sloped!H15</f>
        <v>2.8715894786537133</v>
      </c>
      <c r="I37" s="12">
        <f>cld_topo_canopy_sloped!I11-cld_topo_canopy_sloped!I15</f>
        <v>1.8262102082175624</v>
      </c>
      <c r="J37" s="12">
        <f>cld_topo_canopy_sloped!J11-cld_topo_canopy_sloped!J15</f>
        <v>0.5198235232911195</v>
      </c>
      <c r="K37" s="12">
        <f>cld_topo_canopy_sloped!K11-cld_topo_canopy_sloped!K15</f>
        <v>0.22957855166824226</v>
      </c>
      <c r="L37" s="12">
        <f>cld_topo_canopy_sloped!L11-cld_topo_canopy_sloped!L15</f>
        <v>0.08721820696655236</v>
      </c>
      <c r="M37" s="12">
        <f>cld_topo_canopy_sloped!M11-cld_topo_canopy_sloped!M15</f>
        <v>0.18866616006392578</v>
      </c>
      <c r="N37" s="5" t="s">
        <v>118</v>
      </c>
    </row>
    <row r="38" spans="1:14" ht="11.25">
      <c r="A38" s="4" t="s">
        <v>97</v>
      </c>
      <c r="B38" s="12">
        <f>cld_topo_canopy_sloped!B11-cld_topo_canopy_sloped!B20</f>
        <v>0.20355318490280483</v>
      </c>
      <c r="C38" s="12">
        <f>cld_topo_canopy_sloped!C11-cld_topo_canopy_sloped!C20</f>
        <v>0.19511453110355548</v>
      </c>
      <c r="D38" s="12">
        <f>cld_topo_canopy_sloped!D11-cld_topo_canopy_sloped!D20</f>
        <v>0.10078300366138371</v>
      </c>
      <c r="E38" s="12">
        <f>cld_topo_canopy_sloped!E11-cld_topo_canopy_sloped!E20</f>
        <v>0.09920462397617369</v>
      </c>
      <c r="F38" s="12">
        <f>cld_topo_canopy_sloped!F11-cld_topo_canopy_sloped!F20</f>
        <v>0.8604428534596158</v>
      </c>
      <c r="G38" s="12">
        <f>cld_topo_canopy_sloped!G11-cld_topo_canopy_sloped!G20</f>
        <v>1.7291424175173793</v>
      </c>
      <c r="H38" s="12">
        <f>cld_topo_canopy_sloped!H11-cld_topo_canopy_sloped!H20</f>
        <v>1.9207348748096935</v>
      </c>
      <c r="I38" s="12">
        <f>cld_topo_canopy_sloped!I11-cld_topo_canopy_sloped!I20</f>
        <v>1.1031753210872695</v>
      </c>
      <c r="J38" s="12">
        <f>cld_topo_canopy_sloped!J11-cld_topo_canopy_sloped!J20</f>
        <v>-0.1192863944565774</v>
      </c>
      <c r="K38" s="12">
        <f>cld_topo_canopy_sloped!K11-cld_topo_canopy_sloped!K20</f>
        <v>0.12713758483838866</v>
      </c>
      <c r="L38" s="12">
        <f>cld_topo_canopy_sloped!L11-cld_topo_canopy_sloped!L20</f>
        <v>0.20813657649981432</v>
      </c>
      <c r="M38" s="12">
        <f>cld_topo_canopy_sloped!M11-cld_topo_canopy_sloped!M20</f>
        <v>0.17562770653742732</v>
      </c>
      <c r="N38" s="5" t="s">
        <v>118</v>
      </c>
    </row>
    <row r="39" spans="1:14" ht="11.25">
      <c r="A39" s="4" t="s">
        <v>98</v>
      </c>
      <c r="B39" s="12">
        <f>cld_topo_canopy_sloped!B13-cld_topo_canopy_sloped!B29</f>
        <v>0.062460667547910576</v>
      </c>
      <c r="C39" s="12">
        <f>cld_topo_canopy_sloped!C13-cld_topo_canopy_sloped!C29</f>
        <v>0.2554934206859657</v>
      </c>
      <c r="D39" s="12">
        <f>cld_topo_canopy_sloped!D13-cld_topo_canopy_sloped!D29</f>
        <v>0.34279225847137607</v>
      </c>
      <c r="E39" s="12">
        <f>cld_topo_canopy_sloped!E13-cld_topo_canopy_sloped!E29</f>
        <v>0.19113734034635788</v>
      </c>
      <c r="F39" s="12">
        <f>cld_topo_canopy_sloped!F13-cld_topo_canopy_sloped!F29</f>
        <v>-0.2244807354567988</v>
      </c>
      <c r="G39" s="12">
        <f>cld_topo_canopy_sloped!G13-cld_topo_canopy_sloped!G29</f>
        <v>-0.30466065396595265</v>
      </c>
      <c r="H39" s="12">
        <f>cld_topo_canopy_sloped!H13-cld_topo_canopy_sloped!H29</f>
        <v>-0.18303305763205469</v>
      </c>
      <c r="I39" s="12">
        <f>cld_topo_canopy_sloped!I13-cld_topo_canopy_sloped!I29</f>
        <v>-0.5415223217492646</v>
      </c>
      <c r="J39" s="12">
        <f>cld_topo_canopy_sloped!J13-cld_topo_canopy_sloped!J29</f>
        <v>0.3592711462561695</v>
      </c>
      <c r="K39" s="12">
        <f>cld_topo_canopy_sloped!K13-cld_topo_canopy_sloped!K29</f>
        <v>0.4318244238677661</v>
      </c>
      <c r="L39" s="12">
        <f>cld_topo_canopy_sloped!L13-cld_topo_canopy_sloped!L29</f>
        <v>0.055164138431471055</v>
      </c>
      <c r="M39" s="12">
        <f>cld_topo_canopy_sloped!M13-cld_topo_canopy_sloped!M29</f>
        <v>0.09217931759014897</v>
      </c>
      <c r="N39" s="5" t="s">
        <v>118</v>
      </c>
    </row>
    <row r="40" spans="1:14" ht="11.25">
      <c r="A40" s="4" t="s">
        <v>99</v>
      </c>
      <c r="B40" s="12">
        <f>cld_topo_canopy_sloped!B14-cld_topo_canopy_sloped!B12</f>
        <v>0.2783277601305458</v>
      </c>
      <c r="C40" s="12">
        <f>cld_topo_canopy_sloped!C14-cld_topo_canopy_sloped!C12</f>
        <v>0.09963616781085649</v>
      </c>
      <c r="D40" s="12">
        <f>cld_topo_canopy_sloped!D14-cld_topo_canopy_sloped!D12</f>
        <v>0.12196528292198883</v>
      </c>
      <c r="E40" s="12">
        <f>cld_topo_canopy_sloped!E14-cld_topo_canopy_sloped!E12</f>
        <v>0.4608405392392523</v>
      </c>
      <c r="F40" s="12">
        <f>cld_topo_canopy_sloped!F14-cld_topo_canopy_sloped!F12</f>
        <v>0.13032221095972307</v>
      </c>
      <c r="G40" s="12">
        <f>cld_topo_canopy_sloped!G14-cld_topo_canopy_sloped!G12</f>
        <v>0.2243937713724371</v>
      </c>
      <c r="H40" s="12">
        <f>cld_topo_canopy_sloped!H14-cld_topo_canopy_sloped!H12</f>
        <v>0.17306789777457432</v>
      </c>
      <c r="I40" s="12">
        <f>cld_topo_canopy_sloped!I14-cld_topo_canopy_sloped!I12</f>
        <v>0.15923064589478075</v>
      </c>
      <c r="J40" s="12">
        <f>cld_topo_canopy_sloped!J14-cld_topo_canopy_sloped!J12</f>
        <v>0.6022998991069721</v>
      </c>
      <c r="K40" s="12">
        <f>cld_topo_canopy_sloped!K14-cld_topo_canopy_sloped!K12</f>
        <v>0.16721480626592733</v>
      </c>
      <c r="L40" s="12">
        <f>cld_topo_canopy_sloped!L14-cld_topo_canopy_sloped!L12</f>
        <v>0.1690287591602685</v>
      </c>
      <c r="M40" s="12">
        <f>cld_topo_canopy_sloped!M14-cld_topo_canopy_sloped!M12</f>
        <v>0.3558752338061901</v>
      </c>
      <c r="N40" s="5" t="s">
        <v>118</v>
      </c>
    </row>
    <row r="41" spans="1:14" ht="11.25">
      <c r="A41" s="4" t="s">
        <v>100</v>
      </c>
      <c r="B41" s="12">
        <f>cld_topo_canopy_sloped!B17-cld_topo_canopy_sloped!B22</f>
        <v>0.183398937052766</v>
      </c>
      <c r="C41" s="12">
        <f>cld_topo_canopy_sloped!C17-cld_topo_canopy_sloped!C22</f>
        <v>0.1577189477167109</v>
      </c>
      <c r="D41" s="12">
        <f>cld_topo_canopy_sloped!D17-cld_topo_canopy_sloped!D22</f>
        <v>-0.3301929668840595</v>
      </c>
      <c r="E41" s="12">
        <f>cld_topo_canopy_sloped!E17-cld_topo_canopy_sloped!E22</f>
        <v>-0.00989270959036892</v>
      </c>
      <c r="F41" s="12">
        <f>cld_topo_canopy_sloped!F17-cld_topo_canopy_sloped!F22</f>
        <v>0.5073438747649841</v>
      </c>
      <c r="G41" s="12">
        <f>cld_topo_canopy_sloped!G17-cld_topo_canopy_sloped!G22</f>
        <v>1.0089180693225792</v>
      </c>
      <c r="H41" s="12">
        <f>cld_topo_canopy_sloped!H17-cld_topo_canopy_sloped!H22</f>
        <v>0.9253242317720516</v>
      </c>
      <c r="I41" s="12">
        <f>cld_topo_canopy_sloped!I17-cld_topo_canopy_sloped!I22</f>
        <v>0.29216615412682856</v>
      </c>
      <c r="J41" s="12">
        <f>cld_topo_canopy_sloped!J17-cld_topo_canopy_sloped!J22</f>
        <v>-0.33661440571269674</v>
      </c>
      <c r="K41" s="12">
        <f>cld_topo_canopy_sloped!K17-cld_topo_canopy_sloped!K22</f>
        <v>-0.42787903682716566</v>
      </c>
      <c r="L41" s="12">
        <f>cld_topo_canopy_sloped!L17-cld_topo_canopy_sloped!L22</f>
        <v>0.11756476721558551</v>
      </c>
      <c r="M41" s="12">
        <f>cld_topo_canopy_sloped!M17-cld_topo_canopy_sloped!M22</f>
        <v>0.15883254702482386</v>
      </c>
      <c r="N41" s="5" t="s">
        <v>118</v>
      </c>
    </row>
    <row r="42" spans="1:14" ht="11.25">
      <c r="A42" s="4" t="s">
        <v>101</v>
      </c>
      <c r="B42" s="12">
        <f>cld_topo_canopy_sloped!B17-cld_topo_canopy_sloped!B23</f>
        <v>0.1549957691425622</v>
      </c>
      <c r="C42" s="12">
        <f>cld_topo_canopy_sloped!C17-cld_topo_canopy_sloped!C23</f>
        <v>0.04166003083210246</v>
      </c>
      <c r="D42" s="12">
        <f>cld_topo_canopy_sloped!D17-cld_topo_canopy_sloped!D23</f>
        <v>-0.7234612689811548</v>
      </c>
      <c r="E42" s="12">
        <f>cld_topo_canopy_sloped!E17-cld_topo_canopy_sloped!E23</f>
        <v>-1.1930980838491787</v>
      </c>
      <c r="F42" s="12">
        <f>cld_topo_canopy_sloped!F17-cld_topo_canopy_sloped!F23</f>
        <v>-0.11252686731628536</v>
      </c>
      <c r="G42" s="12">
        <f>cld_topo_canopy_sloped!G17-cld_topo_canopy_sloped!G23</f>
        <v>0.7909116953636608</v>
      </c>
      <c r="H42" s="12">
        <f>cld_topo_canopy_sloped!H17-cld_topo_canopy_sloped!H23</f>
        <v>0.6662837890653535</v>
      </c>
      <c r="I42" s="12">
        <f>cld_topo_canopy_sloped!I17-cld_topo_canopy_sloped!I23</f>
        <v>-0.37263705704436134</v>
      </c>
      <c r="J42" s="12">
        <f>cld_topo_canopy_sloped!J17-cld_topo_canopy_sloped!J23</f>
        <v>-1.7089828926684985</v>
      </c>
      <c r="K42" s="12">
        <f>cld_topo_canopy_sloped!K17-cld_topo_canopy_sloped!K23</f>
        <v>-0.8037493439525825</v>
      </c>
      <c r="L42" s="12">
        <f>cld_topo_canopy_sloped!L17-cld_topo_canopy_sloped!L23</f>
        <v>0.060633593275863706</v>
      </c>
      <c r="M42" s="12">
        <f>cld_topo_canopy_sloped!M17-cld_topo_canopy_sloped!M23</f>
        <v>0.08713049175801568</v>
      </c>
      <c r="N42" s="5" t="s">
        <v>118</v>
      </c>
    </row>
    <row r="44" spans="1:13" ht="11.25">
      <c r="A44" s="4" t="s">
        <v>120</v>
      </c>
      <c r="B44" s="5">
        <v>3.83</v>
      </c>
      <c r="C44" s="5">
        <v>6.76</v>
      </c>
      <c r="D44" s="5">
        <v>11.17</v>
      </c>
      <c r="E44" s="5">
        <v>16.54</v>
      </c>
      <c r="F44" s="5">
        <v>19.97</v>
      </c>
      <c r="G44" s="5">
        <v>23.78</v>
      </c>
      <c r="H44" s="5">
        <v>25.24</v>
      </c>
      <c r="I44" s="5">
        <v>22.59</v>
      </c>
      <c r="J44" s="5">
        <v>16.88</v>
      </c>
      <c r="K44" s="5">
        <v>9.46</v>
      </c>
      <c r="L44" s="5">
        <v>4.65</v>
      </c>
      <c r="M44" s="5">
        <v>3.33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45"/>
  <sheetViews>
    <sheetView workbookViewId="0" topLeftCell="A1">
      <selection activeCell="A1" sqref="A1:IV1"/>
    </sheetView>
  </sheetViews>
  <sheetFormatPr defaultColWidth="9.140625" defaultRowHeight="12.75"/>
  <cols>
    <col min="1" max="1" width="12.7109375" style="0" customWidth="1"/>
  </cols>
  <sheetData>
    <row r="1" s="18" customFormat="1" ht="15.75">
      <c r="A1" s="18" t="s">
        <v>182</v>
      </c>
    </row>
    <row r="2" spans="1:13" ht="12.75">
      <c r="A2" s="4" t="s">
        <v>120</v>
      </c>
      <c r="B2" s="5">
        <v>0.54</v>
      </c>
      <c r="C2" s="5">
        <v>1.55</v>
      </c>
      <c r="D2" s="5">
        <v>3.69</v>
      </c>
      <c r="E2" s="5">
        <v>6.78</v>
      </c>
      <c r="F2" s="5">
        <v>8.79</v>
      </c>
      <c r="G2" s="5">
        <v>12.6</v>
      </c>
      <c r="H2" s="5">
        <v>15.65</v>
      </c>
      <c r="I2" s="5">
        <v>14.23</v>
      </c>
      <c r="J2" s="5">
        <v>9.79</v>
      </c>
      <c r="K2" s="5">
        <v>3.5</v>
      </c>
      <c r="L2" s="5">
        <v>0.84</v>
      </c>
      <c r="M2" s="5">
        <v>0.5</v>
      </c>
    </row>
    <row r="3" spans="1:13" ht="12.75">
      <c r="A3" s="4" t="s">
        <v>120</v>
      </c>
      <c r="B3" s="5">
        <v>0.54</v>
      </c>
      <c r="C3" s="5">
        <v>1.55</v>
      </c>
      <c r="D3" s="5">
        <v>3.69</v>
      </c>
      <c r="E3" s="5">
        <v>6.78</v>
      </c>
      <c r="F3" s="5">
        <v>8.79</v>
      </c>
      <c r="G3" s="5">
        <v>12.6</v>
      </c>
      <c r="H3" s="5">
        <v>15.65</v>
      </c>
      <c r="I3" s="5">
        <v>14.23</v>
      </c>
      <c r="J3" s="5">
        <v>9.79</v>
      </c>
      <c r="K3" s="5">
        <v>3.5</v>
      </c>
      <c r="L3" s="5">
        <v>0.84</v>
      </c>
      <c r="M3" s="5">
        <v>0.5</v>
      </c>
    </row>
    <row r="4" spans="1:13" s="5" customFormat="1" ht="11.25">
      <c r="A4" s="4" t="s">
        <v>120</v>
      </c>
      <c r="B4" s="5">
        <v>0.54</v>
      </c>
      <c r="C4" s="5">
        <v>1.55</v>
      </c>
      <c r="D4" s="5">
        <v>3.69</v>
      </c>
      <c r="E4" s="5">
        <v>6.78</v>
      </c>
      <c r="F4" s="5">
        <v>8.79</v>
      </c>
      <c r="G4" s="5">
        <v>12.6</v>
      </c>
      <c r="H4" s="5">
        <v>15.65</v>
      </c>
      <c r="I4" s="5">
        <v>14.23</v>
      </c>
      <c r="J4" s="5">
        <v>9.79</v>
      </c>
      <c r="K4" s="5">
        <v>3.5</v>
      </c>
      <c r="L4" s="5">
        <v>0.84</v>
      </c>
      <c r="M4" s="5">
        <v>0.5</v>
      </c>
    </row>
    <row r="5" spans="1:13" s="5" customFormat="1" ht="11.25">
      <c r="A5" s="4" t="s">
        <v>120</v>
      </c>
      <c r="B5" s="5">
        <v>0.54</v>
      </c>
      <c r="C5" s="5">
        <v>1.55</v>
      </c>
      <c r="D5" s="5">
        <v>3.69</v>
      </c>
      <c r="E5" s="5">
        <v>6.78</v>
      </c>
      <c r="F5" s="5">
        <v>8.79</v>
      </c>
      <c r="G5" s="5">
        <v>12.6</v>
      </c>
      <c r="H5" s="5">
        <v>15.65</v>
      </c>
      <c r="I5" s="5">
        <v>14.23</v>
      </c>
      <c r="J5" s="5">
        <v>9.79</v>
      </c>
      <c r="K5" s="5">
        <v>3.5</v>
      </c>
      <c r="L5" s="5">
        <v>0.84</v>
      </c>
      <c r="M5" s="5">
        <v>0.5</v>
      </c>
    </row>
    <row r="6" spans="1:13" s="5" customFormat="1" ht="11.25">
      <c r="A6" s="4" t="s">
        <v>120</v>
      </c>
      <c r="B6" s="5">
        <v>0.54</v>
      </c>
      <c r="C6" s="5">
        <v>1.55</v>
      </c>
      <c r="D6" s="5">
        <v>3.69</v>
      </c>
      <c r="E6" s="5">
        <v>6.78</v>
      </c>
      <c r="F6" s="5">
        <v>8.79</v>
      </c>
      <c r="G6" s="5">
        <v>12.6</v>
      </c>
      <c r="H6" s="5">
        <v>15.65</v>
      </c>
      <c r="I6" s="5">
        <v>14.23</v>
      </c>
      <c r="J6" s="5">
        <v>9.79</v>
      </c>
      <c r="K6" s="5">
        <v>3.5</v>
      </c>
      <c r="L6" s="5">
        <v>0.84</v>
      </c>
      <c r="M6" s="5">
        <v>0.5</v>
      </c>
    </row>
    <row r="7" spans="1:13" s="5" customFormat="1" ht="11.25">
      <c r="A7" s="4" t="s">
        <v>120</v>
      </c>
      <c r="B7" s="5">
        <v>0.54</v>
      </c>
      <c r="C7" s="5">
        <v>1.55</v>
      </c>
      <c r="D7" s="5">
        <v>3.69</v>
      </c>
      <c r="E7" s="5">
        <v>6.78</v>
      </c>
      <c r="F7" s="5">
        <v>8.79</v>
      </c>
      <c r="G7" s="5">
        <v>12.6</v>
      </c>
      <c r="H7" s="5">
        <v>15.65</v>
      </c>
      <c r="I7" s="5">
        <v>14.23</v>
      </c>
      <c r="J7" s="5">
        <v>9.79</v>
      </c>
      <c r="K7" s="5">
        <v>3.5</v>
      </c>
      <c r="L7" s="5">
        <v>0.84</v>
      </c>
      <c r="M7" s="5">
        <v>0.5</v>
      </c>
    </row>
    <row r="8" spans="1:13" s="5" customFormat="1" ht="11.25">
      <c r="A8" s="4" t="s">
        <v>120</v>
      </c>
      <c r="B8" s="5">
        <v>0.54</v>
      </c>
      <c r="C8" s="5">
        <v>1.55</v>
      </c>
      <c r="D8" s="5">
        <v>3.69</v>
      </c>
      <c r="E8" s="5">
        <v>6.78</v>
      </c>
      <c r="F8" s="5">
        <v>8.79</v>
      </c>
      <c r="G8" s="5">
        <v>12.6</v>
      </c>
      <c r="H8" s="5">
        <v>15.65</v>
      </c>
      <c r="I8" s="5">
        <v>14.23</v>
      </c>
      <c r="J8" s="5">
        <v>9.79</v>
      </c>
      <c r="K8" s="5">
        <v>3.5</v>
      </c>
      <c r="L8" s="5">
        <v>0.84</v>
      </c>
      <c r="M8" s="5">
        <v>0.5</v>
      </c>
    </row>
    <row r="9" spans="1:13" s="5" customFormat="1" ht="11.25">
      <c r="A9" s="4" t="s">
        <v>120</v>
      </c>
      <c r="B9" s="5">
        <v>0.54</v>
      </c>
      <c r="C9" s="5">
        <v>1.55</v>
      </c>
      <c r="D9" s="5">
        <v>3.69</v>
      </c>
      <c r="E9" s="5">
        <v>6.78</v>
      </c>
      <c r="F9" s="5">
        <v>8.79</v>
      </c>
      <c r="G9" s="5">
        <v>12.6</v>
      </c>
      <c r="H9" s="5">
        <v>15.65</v>
      </c>
      <c r="I9" s="5">
        <v>14.23</v>
      </c>
      <c r="J9" s="5">
        <v>9.79</v>
      </c>
      <c r="K9" s="5">
        <v>3.5</v>
      </c>
      <c r="L9" s="5">
        <v>0.84</v>
      </c>
      <c r="M9" s="5">
        <v>0.5</v>
      </c>
    </row>
    <row r="10" spans="1:13" s="5" customFormat="1" ht="11.25">
      <c r="A10" s="4" t="s">
        <v>120</v>
      </c>
      <c r="B10" s="5">
        <v>0.54</v>
      </c>
      <c r="C10" s="5">
        <v>1.55</v>
      </c>
      <c r="D10" s="5">
        <v>3.69</v>
      </c>
      <c r="E10" s="5">
        <v>6.78</v>
      </c>
      <c r="F10" s="5">
        <v>8.79</v>
      </c>
      <c r="G10" s="5">
        <v>12.6</v>
      </c>
      <c r="H10" s="5">
        <v>15.65</v>
      </c>
      <c r="I10" s="5">
        <v>14.23</v>
      </c>
      <c r="J10" s="5">
        <v>9.79</v>
      </c>
      <c r="K10" s="5">
        <v>3.5</v>
      </c>
      <c r="L10" s="5">
        <v>0.84</v>
      </c>
      <c r="M10" s="5">
        <v>0.5</v>
      </c>
    </row>
    <row r="11" spans="1:13" s="5" customFormat="1" ht="11.25">
      <c r="A11" s="4" t="s">
        <v>120</v>
      </c>
      <c r="B11" s="5">
        <v>0.54</v>
      </c>
      <c r="C11" s="5">
        <v>1.55</v>
      </c>
      <c r="D11" s="5">
        <v>3.69</v>
      </c>
      <c r="E11" s="5">
        <v>6.78</v>
      </c>
      <c r="F11" s="5">
        <v>8.79</v>
      </c>
      <c r="G11" s="5">
        <v>12.6</v>
      </c>
      <c r="H11" s="5">
        <v>15.65</v>
      </c>
      <c r="I11" s="5">
        <v>14.23</v>
      </c>
      <c r="J11" s="5">
        <v>9.79</v>
      </c>
      <c r="K11" s="5">
        <v>3.5</v>
      </c>
      <c r="L11" s="5">
        <v>0.84</v>
      </c>
      <c r="M11" s="5">
        <v>0.5</v>
      </c>
    </row>
    <row r="12" spans="1:13" s="5" customFormat="1" ht="11.25">
      <c r="A12" s="4" t="s">
        <v>120</v>
      </c>
      <c r="B12" s="5">
        <v>0.54</v>
      </c>
      <c r="C12" s="5">
        <v>1.55</v>
      </c>
      <c r="D12" s="5">
        <v>3.69</v>
      </c>
      <c r="E12" s="5">
        <v>6.78</v>
      </c>
      <c r="F12" s="5">
        <v>8.79</v>
      </c>
      <c r="G12" s="5">
        <v>12.6</v>
      </c>
      <c r="H12" s="5">
        <v>15.65</v>
      </c>
      <c r="I12" s="5">
        <v>14.23</v>
      </c>
      <c r="J12" s="5">
        <v>9.79</v>
      </c>
      <c r="K12" s="5">
        <v>3.5</v>
      </c>
      <c r="L12" s="5">
        <v>0.84</v>
      </c>
      <c r="M12" s="5">
        <v>0.5</v>
      </c>
    </row>
    <row r="13" spans="1:13" s="5" customFormat="1" ht="11.25">
      <c r="A13" s="4" t="s">
        <v>120</v>
      </c>
      <c r="B13" s="5">
        <v>0.54</v>
      </c>
      <c r="C13" s="5">
        <v>1.55</v>
      </c>
      <c r="D13" s="5">
        <v>3.69</v>
      </c>
      <c r="E13" s="5">
        <v>6.78</v>
      </c>
      <c r="F13" s="5">
        <v>8.79</v>
      </c>
      <c r="G13" s="5">
        <v>12.6</v>
      </c>
      <c r="H13" s="5">
        <v>15.65</v>
      </c>
      <c r="I13" s="5">
        <v>14.23</v>
      </c>
      <c r="J13" s="5">
        <v>9.79</v>
      </c>
      <c r="K13" s="5">
        <v>3.5</v>
      </c>
      <c r="L13" s="5">
        <v>0.84</v>
      </c>
      <c r="M13" s="5">
        <v>0.5</v>
      </c>
    </row>
    <row r="14" spans="1:13" s="5" customFormat="1" ht="11.25">
      <c r="A14" s="4" t="s">
        <v>120</v>
      </c>
      <c r="B14" s="5">
        <v>0.54</v>
      </c>
      <c r="C14" s="5">
        <v>1.55</v>
      </c>
      <c r="D14" s="5">
        <v>3.69</v>
      </c>
      <c r="E14" s="5">
        <v>6.78</v>
      </c>
      <c r="F14" s="5">
        <v>8.79</v>
      </c>
      <c r="G14" s="5">
        <v>12.6</v>
      </c>
      <c r="H14" s="5">
        <v>15.65</v>
      </c>
      <c r="I14" s="5">
        <v>14.23</v>
      </c>
      <c r="J14" s="5">
        <v>9.79</v>
      </c>
      <c r="K14" s="5">
        <v>3.5</v>
      </c>
      <c r="L14" s="5">
        <v>0.84</v>
      </c>
      <c r="M14" s="5">
        <v>0.5</v>
      </c>
    </row>
    <row r="15" spans="1:13" s="5" customFormat="1" ht="11.25">
      <c r="A15" s="4" t="s">
        <v>120</v>
      </c>
      <c r="B15" s="5">
        <v>0.54</v>
      </c>
      <c r="C15" s="5">
        <v>1.55</v>
      </c>
      <c r="D15" s="5">
        <v>3.69</v>
      </c>
      <c r="E15" s="5">
        <v>6.78</v>
      </c>
      <c r="F15" s="5">
        <v>8.79</v>
      </c>
      <c r="G15" s="5">
        <v>12.6</v>
      </c>
      <c r="H15" s="5">
        <v>15.65</v>
      </c>
      <c r="I15" s="5">
        <v>14.23</v>
      </c>
      <c r="J15" s="5">
        <v>9.79</v>
      </c>
      <c r="K15" s="5">
        <v>3.5</v>
      </c>
      <c r="L15" s="5">
        <v>0.84</v>
      </c>
      <c r="M15" s="5">
        <v>0.5</v>
      </c>
    </row>
    <row r="16" spans="1:13" s="5" customFormat="1" ht="11.25">
      <c r="A16" s="4" t="s">
        <v>120</v>
      </c>
      <c r="B16" s="5">
        <v>0.54</v>
      </c>
      <c r="C16" s="5">
        <v>1.55</v>
      </c>
      <c r="D16" s="5">
        <v>3.69</v>
      </c>
      <c r="E16" s="5">
        <v>6.78</v>
      </c>
      <c r="F16" s="5">
        <v>8.79</v>
      </c>
      <c r="G16" s="5">
        <v>12.6</v>
      </c>
      <c r="H16" s="5">
        <v>15.65</v>
      </c>
      <c r="I16" s="5">
        <v>14.23</v>
      </c>
      <c r="J16" s="5">
        <v>9.79</v>
      </c>
      <c r="K16" s="5">
        <v>3.5</v>
      </c>
      <c r="L16" s="5">
        <v>0.84</v>
      </c>
      <c r="M16" s="5">
        <v>0.5</v>
      </c>
    </row>
    <row r="17" spans="1:13" s="5" customFormat="1" ht="11.25">
      <c r="A17" s="4" t="s">
        <v>120</v>
      </c>
      <c r="B17" s="5">
        <v>0.54</v>
      </c>
      <c r="C17" s="5">
        <v>1.55</v>
      </c>
      <c r="D17" s="5">
        <v>3.69</v>
      </c>
      <c r="E17" s="5">
        <v>6.78</v>
      </c>
      <c r="F17" s="5">
        <v>8.79</v>
      </c>
      <c r="G17" s="5">
        <v>12.6</v>
      </c>
      <c r="H17" s="5">
        <v>15.65</v>
      </c>
      <c r="I17" s="5">
        <v>14.23</v>
      </c>
      <c r="J17" s="5">
        <v>9.79</v>
      </c>
      <c r="K17" s="5">
        <v>3.5</v>
      </c>
      <c r="L17" s="5">
        <v>0.84</v>
      </c>
      <c r="M17" s="5">
        <v>0.5</v>
      </c>
    </row>
    <row r="18" spans="1:13" s="5" customFormat="1" ht="11.25">
      <c r="A18" s="4" t="s">
        <v>120</v>
      </c>
      <c r="B18" s="5">
        <v>0.54</v>
      </c>
      <c r="C18" s="5">
        <v>1.55</v>
      </c>
      <c r="D18" s="5">
        <v>3.69</v>
      </c>
      <c r="E18" s="5">
        <v>6.78</v>
      </c>
      <c r="F18" s="5">
        <v>8.79</v>
      </c>
      <c r="G18" s="5">
        <v>12.6</v>
      </c>
      <c r="H18" s="5">
        <v>15.65</v>
      </c>
      <c r="I18" s="5">
        <v>14.23</v>
      </c>
      <c r="J18" s="5">
        <v>9.79</v>
      </c>
      <c r="K18" s="5">
        <v>3.5</v>
      </c>
      <c r="L18" s="5">
        <v>0.84</v>
      </c>
      <c r="M18" s="5">
        <v>0.5</v>
      </c>
    </row>
    <row r="19" spans="1:13" s="5" customFormat="1" ht="11.25">
      <c r="A19" s="4" t="s">
        <v>120</v>
      </c>
      <c r="B19" s="5">
        <v>0.54</v>
      </c>
      <c r="C19" s="5">
        <v>1.55</v>
      </c>
      <c r="D19" s="5">
        <v>3.69</v>
      </c>
      <c r="E19" s="5">
        <v>6.78</v>
      </c>
      <c r="F19" s="5">
        <v>8.79</v>
      </c>
      <c r="G19" s="5">
        <v>12.6</v>
      </c>
      <c r="H19" s="5">
        <v>15.65</v>
      </c>
      <c r="I19" s="5">
        <v>14.23</v>
      </c>
      <c r="J19" s="5">
        <v>9.79</v>
      </c>
      <c r="K19" s="5">
        <v>3.5</v>
      </c>
      <c r="L19" s="5">
        <v>0.84</v>
      </c>
      <c r="M19" s="5">
        <v>0.5</v>
      </c>
    </row>
    <row r="20" spans="1:13" s="5" customFormat="1" ht="11.25">
      <c r="A20" s="4" t="s">
        <v>120</v>
      </c>
      <c r="B20" s="5">
        <v>0.54</v>
      </c>
      <c r="C20" s="5">
        <v>1.55</v>
      </c>
      <c r="D20" s="5">
        <v>3.69</v>
      </c>
      <c r="E20" s="5">
        <v>6.78</v>
      </c>
      <c r="F20" s="5">
        <v>8.79</v>
      </c>
      <c r="G20" s="5">
        <v>12.6</v>
      </c>
      <c r="H20" s="5">
        <v>15.65</v>
      </c>
      <c r="I20" s="5">
        <v>14.23</v>
      </c>
      <c r="J20" s="5">
        <v>9.79</v>
      </c>
      <c r="K20" s="5">
        <v>3.5</v>
      </c>
      <c r="L20" s="5">
        <v>0.84</v>
      </c>
      <c r="M20" s="5">
        <v>0.5</v>
      </c>
    </row>
    <row r="21" spans="1:13" s="5" customFormat="1" ht="11.25">
      <c r="A21" s="4" t="s">
        <v>120</v>
      </c>
      <c r="B21" s="5">
        <v>0.54</v>
      </c>
      <c r="C21" s="5">
        <v>1.55</v>
      </c>
      <c r="D21" s="5">
        <v>3.69</v>
      </c>
      <c r="E21" s="5">
        <v>6.78</v>
      </c>
      <c r="F21" s="5">
        <v>8.79</v>
      </c>
      <c r="G21" s="5">
        <v>12.6</v>
      </c>
      <c r="H21" s="5">
        <v>15.65</v>
      </c>
      <c r="I21" s="5">
        <v>14.23</v>
      </c>
      <c r="J21" s="5">
        <v>9.79</v>
      </c>
      <c r="K21" s="5">
        <v>3.5</v>
      </c>
      <c r="L21" s="5">
        <v>0.84</v>
      </c>
      <c r="M21" s="5">
        <v>0.5</v>
      </c>
    </row>
    <row r="22" spans="1:13" s="5" customFormat="1" ht="11.25">
      <c r="A22" s="4" t="s">
        <v>120</v>
      </c>
      <c r="B22" s="5">
        <v>0.54</v>
      </c>
      <c r="C22" s="5">
        <v>1.55</v>
      </c>
      <c r="D22" s="5">
        <v>3.69</v>
      </c>
      <c r="E22" s="5">
        <v>6.78</v>
      </c>
      <c r="F22" s="5">
        <v>8.79</v>
      </c>
      <c r="G22" s="5">
        <v>12.6</v>
      </c>
      <c r="H22" s="5">
        <v>15.65</v>
      </c>
      <c r="I22" s="5">
        <v>14.23</v>
      </c>
      <c r="J22" s="5">
        <v>9.79</v>
      </c>
      <c r="K22" s="5">
        <v>3.5</v>
      </c>
      <c r="L22" s="5">
        <v>0.84</v>
      </c>
      <c r="M22" s="5">
        <v>0.5</v>
      </c>
    </row>
    <row r="23" spans="1:13" s="5" customFormat="1" ht="11.25">
      <c r="A23" s="4" t="s">
        <v>120</v>
      </c>
      <c r="B23" s="5">
        <v>0.54</v>
      </c>
      <c r="C23" s="5">
        <v>1.55</v>
      </c>
      <c r="D23" s="5">
        <v>3.69</v>
      </c>
      <c r="E23" s="5">
        <v>6.78</v>
      </c>
      <c r="F23" s="5">
        <v>8.79</v>
      </c>
      <c r="G23" s="5">
        <v>12.6</v>
      </c>
      <c r="H23" s="5">
        <v>15.65</v>
      </c>
      <c r="I23" s="5">
        <v>14.23</v>
      </c>
      <c r="J23" s="5">
        <v>9.79</v>
      </c>
      <c r="K23" s="5">
        <v>3.5</v>
      </c>
      <c r="L23" s="5">
        <v>0.84</v>
      </c>
      <c r="M23" s="5">
        <v>0.5</v>
      </c>
    </row>
    <row r="24" spans="1:13" s="5" customFormat="1" ht="11.25">
      <c r="A24" s="4" t="s">
        <v>120</v>
      </c>
      <c r="B24" s="5">
        <v>0.54</v>
      </c>
      <c r="C24" s="5">
        <v>1.55</v>
      </c>
      <c r="D24" s="5">
        <v>3.69</v>
      </c>
      <c r="E24" s="5">
        <v>6.78</v>
      </c>
      <c r="F24" s="5">
        <v>8.79</v>
      </c>
      <c r="G24" s="5">
        <v>12.6</v>
      </c>
      <c r="H24" s="5">
        <v>15.65</v>
      </c>
      <c r="I24" s="5">
        <v>14.23</v>
      </c>
      <c r="J24" s="5">
        <v>9.79</v>
      </c>
      <c r="K24" s="5">
        <v>3.5</v>
      </c>
      <c r="L24" s="5">
        <v>0.84</v>
      </c>
      <c r="M24" s="5">
        <v>0.5</v>
      </c>
    </row>
    <row r="25" spans="1:13" s="5" customFormat="1" ht="11.25">
      <c r="A25" s="4" t="s">
        <v>120</v>
      </c>
      <c r="B25" s="5">
        <v>0.54</v>
      </c>
      <c r="C25" s="5">
        <v>1.55</v>
      </c>
      <c r="D25" s="5">
        <v>3.69</v>
      </c>
      <c r="E25" s="5">
        <v>6.78</v>
      </c>
      <c r="F25" s="5">
        <v>8.79</v>
      </c>
      <c r="G25" s="5">
        <v>12.6</v>
      </c>
      <c r="H25" s="5">
        <v>15.65</v>
      </c>
      <c r="I25" s="5">
        <v>14.23</v>
      </c>
      <c r="J25" s="5">
        <v>9.79</v>
      </c>
      <c r="K25" s="5">
        <v>3.5</v>
      </c>
      <c r="L25" s="5">
        <v>0.84</v>
      </c>
      <c r="M25" s="5">
        <v>0.5</v>
      </c>
    </row>
    <row r="26" spans="1:13" s="5" customFormat="1" ht="11.25">
      <c r="A26" s="4" t="s">
        <v>120</v>
      </c>
      <c r="B26" s="5">
        <v>0.54</v>
      </c>
      <c r="C26" s="5">
        <v>1.55</v>
      </c>
      <c r="D26" s="5">
        <v>3.69</v>
      </c>
      <c r="E26" s="5">
        <v>6.78</v>
      </c>
      <c r="F26" s="5">
        <v>8.79</v>
      </c>
      <c r="G26" s="5">
        <v>12.6</v>
      </c>
      <c r="H26" s="5">
        <v>15.65</v>
      </c>
      <c r="I26" s="5">
        <v>14.23</v>
      </c>
      <c r="J26" s="5">
        <v>9.79</v>
      </c>
      <c r="K26" s="5">
        <v>3.5</v>
      </c>
      <c r="L26" s="5">
        <v>0.84</v>
      </c>
      <c r="M26" s="5">
        <v>0.5</v>
      </c>
    </row>
    <row r="27" spans="1:13" s="5" customFormat="1" ht="11.25">
      <c r="A27" s="4" t="s">
        <v>120</v>
      </c>
      <c r="B27" s="5">
        <v>0.54</v>
      </c>
      <c r="C27" s="5">
        <v>1.55</v>
      </c>
      <c r="D27" s="5">
        <v>3.69</v>
      </c>
      <c r="E27" s="5">
        <v>6.78</v>
      </c>
      <c r="F27" s="5">
        <v>8.79</v>
      </c>
      <c r="G27" s="5">
        <v>12.6</v>
      </c>
      <c r="H27" s="5">
        <v>15.65</v>
      </c>
      <c r="I27" s="5">
        <v>14.23</v>
      </c>
      <c r="J27" s="5">
        <v>9.79</v>
      </c>
      <c r="K27" s="5">
        <v>3.5</v>
      </c>
      <c r="L27" s="5">
        <v>0.84</v>
      </c>
      <c r="M27" s="5">
        <v>0.5</v>
      </c>
    </row>
    <row r="28" spans="1:13" s="5" customFormat="1" ht="11.25">
      <c r="A28" s="4" t="s">
        <v>120</v>
      </c>
      <c r="B28" s="5">
        <v>0.54</v>
      </c>
      <c r="C28" s="5">
        <v>1.55</v>
      </c>
      <c r="D28" s="5">
        <v>3.69</v>
      </c>
      <c r="E28" s="5">
        <v>6.78</v>
      </c>
      <c r="F28" s="5">
        <v>8.79</v>
      </c>
      <c r="G28" s="5">
        <v>12.6</v>
      </c>
      <c r="H28" s="5">
        <v>15.65</v>
      </c>
      <c r="I28" s="5">
        <v>14.23</v>
      </c>
      <c r="J28" s="5">
        <v>9.79</v>
      </c>
      <c r="K28" s="5">
        <v>3.5</v>
      </c>
      <c r="L28" s="5">
        <v>0.84</v>
      </c>
      <c r="M28" s="5">
        <v>0.5</v>
      </c>
    </row>
    <row r="29" spans="1:13" s="5" customFormat="1" ht="11.25">
      <c r="A29" s="4" t="s">
        <v>120</v>
      </c>
      <c r="B29" s="5">
        <v>0.54</v>
      </c>
      <c r="C29" s="5">
        <v>1.55</v>
      </c>
      <c r="D29" s="5">
        <v>3.69</v>
      </c>
      <c r="E29" s="5">
        <v>6.78</v>
      </c>
      <c r="F29" s="5">
        <v>8.79</v>
      </c>
      <c r="G29" s="5">
        <v>12.6</v>
      </c>
      <c r="H29" s="5">
        <v>15.65</v>
      </c>
      <c r="I29" s="5">
        <v>14.23</v>
      </c>
      <c r="J29" s="5">
        <v>9.79</v>
      </c>
      <c r="K29" s="5">
        <v>3.5</v>
      </c>
      <c r="L29" s="5">
        <v>0.84</v>
      </c>
      <c r="M29" s="5">
        <v>0.5</v>
      </c>
    </row>
    <row r="30" spans="1:13" s="5" customFormat="1" ht="11.25">
      <c r="A30" s="4" t="s">
        <v>120</v>
      </c>
      <c r="B30" s="5">
        <v>0.54</v>
      </c>
      <c r="C30" s="5">
        <v>1.55</v>
      </c>
      <c r="D30" s="5">
        <v>3.69</v>
      </c>
      <c r="E30" s="5">
        <v>6.78</v>
      </c>
      <c r="F30" s="5">
        <v>8.79</v>
      </c>
      <c r="G30" s="5">
        <v>12.6</v>
      </c>
      <c r="H30" s="5">
        <v>15.65</v>
      </c>
      <c r="I30" s="5">
        <v>14.23</v>
      </c>
      <c r="J30" s="5">
        <v>9.79</v>
      </c>
      <c r="K30" s="5">
        <v>3.5</v>
      </c>
      <c r="L30" s="5">
        <v>0.84</v>
      </c>
      <c r="M30" s="5">
        <v>0.5</v>
      </c>
    </row>
    <row r="31" spans="1:13" s="5" customFormat="1" ht="11.25">
      <c r="A31" s="4" t="s">
        <v>120</v>
      </c>
      <c r="B31" s="5">
        <v>0.54</v>
      </c>
      <c r="C31" s="5">
        <v>1.55</v>
      </c>
      <c r="D31" s="5">
        <v>3.69</v>
      </c>
      <c r="E31" s="5">
        <v>6.78</v>
      </c>
      <c r="F31" s="5">
        <v>8.79</v>
      </c>
      <c r="G31" s="5">
        <v>12.6</v>
      </c>
      <c r="H31" s="5">
        <v>15.65</v>
      </c>
      <c r="I31" s="5">
        <v>14.23</v>
      </c>
      <c r="J31" s="5">
        <v>9.79</v>
      </c>
      <c r="K31" s="5">
        <v>3.5</v>
      </c>
      <c r="L31" s="5">
        <v>0.84</v>
      </c>
      <c r="M31" s="5">
        <v>0.5</v>
      </c>
    </row>
    <row r="32" spans="1:13" s="5" customFormat="1" ht="11.25">
      <c r="A32" s="4" t="s">
        <v>120</v>
      </c>
      <c r="B32" s="5">
        <v>0.54</v>
      </c>
      <c r="C32" s="5">
        <v>1.55</v>
      </c>
      <c r="D32" s="5">
        <v>3.69</v>
      </c>
      <c r="E32" s="5">
        <v>6.78</v>
      </c>
      <c r="F32" s="5">
        <v>8.79</v>
      </c>
      <c r="G32" s="5">
        <v>12.6</v>
      </c>
      <c r="H32" s="5">
        <v>15.65</v>
      </c>
      <c r="I32" s="5">
        <v>14.23</v>
      </c>
      <c r="J32" s="5">
        <v>9.79</v>
      </c>
      <c r="K32" s="5">
        <v>3.5</v>
      </c>
      <c r="L32" s="5">
        <v>0.84</v>
      </c>
      <c r="M32" s="5">
        <v>0.5</v>
      </c>
    </row>
    <row r="33" spans="1:13" s="5" customFormat="1" ht="11.25">
      <c r="A33" s="4" t="s">
        <v>120</v>
      </c>
      <c r="B33" s="5">
        <v>0.54</v>
      </c>
      <c r="C33" s="5">
        <v>1.55</v>
      </c>
      <c r="D33" s="5">
        <v>3.69</v>
      </c>
      <c r="E33" s="5">
        <v>6.78</v>
      </c>
      <c r="F33" s="5">
        <v>8.79</v>
      </c>
      <c r="G33" s="5">
        <v>12.6</v>
      </c>
      <c r="H33" s="5">
        <v>15.65</v>
      </c>
      <c r="I33" s="5">
        <v>14.23</v>
      </c>
      <c r="J33" s="5">
        <v>9.79</v>
      </c>
      <c r="K33" s="5">
        <v>3.5</v>
      </c>
      <c r="L33" s="5">
        <v>0.84</v>
      </c>
      <c r="M33" s="5">
        <v>0.5</v>
      </c>
    </row>
    <row r="34" spans="1:13" s="5" customFormat="1" ht="11.25">
      <c r="A34" s="4" t="s">
        <v>120</v>
      </c>
      <c r="B34" s="5">
        <v>0.54</v>
      </c>
      <c r="C34" s="5">
        <v>1.55</v>
      </c>
      <c r="D34" s="5">
        <v>3.69</v>
      </c>
      <c r="E34" s="5">
        <v>6.78</v>
      </c>
      <c r="F34" s="5">
        <v>8.79</v>
      </c>
      <c r="G34" s="5">
        <v>12.6</v>
      </c>
      <c r="H34" s="5">
        <v>15.65</v>
      </c>
      <c r="I34" s="5">
        <v>14.23</v>
      </c>
      <c r="J34" s="5">
        <v>9.79</v>
      </c>
      <c r="K34" s="5">
        <v>3.5</v>
      </c>
      <c r="L34" s="5">
        <v>0.84</v>
      </c>
      <c r="M34" s="5">
        <v>0.5</v>
      </c>
    </row>
    <row r="35" spans="1:13" s="5" customFormat="1" ht="11.25">
      <c r="A35" s="4" t="s">
        <v>120</v>
      </c>
      <c r="B35" s="5">
        <v>0.54</v>
      </c>
      <c r="C35" s="5">
        <v>1.55</v>
      </c>
      <c r="D35" s="5">
        <v>3.69</v>
      </c>
      <c r="E35" s="5">
        <v>6.78</v>
      </c>
      <c r="F35" s="5">
        <v>8.79</v>
      </c>
      <c r="G35" s="5">
        <v>12.6</v>
      </c>
      <c r="H35" s="5">
        <v>15.65</v>
      </c>
      <c r="I35" s="5">
        <v>14.23</v>
      </c>
      <c r="J35" s="5">
        <v>9.79</v>
      </c>
      <c r="K35" s="5">
        <v>3.5</v>
      </c>
      <c r="L35" s="5">
        <v>0.84</v>
      </c>
      <c r="M35" s="5">
        <v>0.5</v>
      </c>
    </row>
    <row r="36" spans="1:13" s="5" customFormat="1" ht="11.25">
      <c r="A36" s="4" t="s">
        <v>120</v>
      </c>
      <c r="B36" s="5">
        <v>0.54</v>
      </c>
      <c r="C36" s="5">
        <v>1.55</v>
      </c>
      <c r="D36" s="5">
        <v>3.69</v>
      </c>
      <c r="E36" s="5">
        <v>6.78</v>
      </c>
      <c r="F36" s="5">
        <v>8.79</v>
      </c>
      <c r="G36" s="5">
        <v>12.6</v>
      </c>
      <c r="H36" s="5">
        <v>15.65</v>
      </c>
      <c r="I36" s="5">
        <v>14.23</v>
      </c>
      <c r="J36" s="5">
        <v>9.79</v>
      </c>
      <c r="K36" s="5">
        <v>3.5</v>
      </c>
      <c r="L36" s="5">
        <v>0.84</v>
      </c>
      <c r="M36" s="5">
        <v>0.5</v>
      </c>
    </row>
    <row r="37" spans="1:13" s="5" customFormat="1" ht="11.25">
      <c r="A37" s="4" t="s">
        <v>120</v>
      </c>
      <c r="B37" s="5">
        <v>0.54</v>
      </c>
      <c r="C37" s="5">
        <v>1.55</v>
      </c>
      <c r="D37" s="5">
        <v>3.69</v>
      </c>
      <c r="E37" s="5">
        <v>6.78</v>
      </c>
      <c r="F37" s="5">
        <v>8.79</v>
      </c>
      <c r="G37" s="5">
        <v>12.6</v>
      </c>
      <c r="H37" s="5">
        <v>15.65</v>
      </c>
      <c r="I37" s="5">
        <v>14.23</v>
      </c>
      <c r="J37" s="5">
        <v>9.79</v>
      </c>
      <c r="K37" s="5">
        <v>3.5</v>
      </c>
      <c r="L37" s="5">
        <v>0.84</v>
      </c>
      <c r="M37" s="5">
        <v>0.5</v>
      </c>
    </row>
    <row r="38" spans="1:13" s="5" customFormat="1" ht="11.25">
      <c r="A38" s="4" t="s">
        <v>120</v>
      </c>
      <c r="B38" s="5">
        <v>0.54</v>
      </c>
      <c r="C38" s="5">
        <v>1.55</v>
      </c>
      <c r="D38" s="5">
        <v>3.69</v>
      </c>
      <c r="E38" s="5">
        <v>6.78</v>
      </c>
      <c r="F38" s="5">
        <v>8.79</v>
      </c>
      <c r="G38" s="5">
        <v>12.6</v>
      </c>
      <c r="H38" s="5">
        <v>15.65</v>
      </c>
      <c r="I38" s="5">
        <v>14.23</v>
      </c>
      <c r="J38" s="5">
        <v>9.79</v>
      </c>
      <c r="K38" s="5">
        <v>3.5</v>
      </c>
      <c r="L38" s="5">
        <v>0.84</v>
      </c>
      <c r="M38" s="5">
        <v>0.5</v>
      </c>
    </row>
    <row r="39" spans="1:13" s="5" customFormat="1" ht="11.25">
      <c r="A39" s="4" t="s">
        <v>120</v>
      </c>
      <c r="B39" s="5">
        <v>0.54</v>
      </c>
      <c r="C39" s="5">
        <v>1.55</v>
      </c>
      <c r="D39" s="5">
        <v>3.69</v>
      </c>
      <c r="E39" s="5">
        <v>6.78</v>
      </c>
      <c r="F39" s="5">
        <v>8.79</v>
      </c>
      <c r="G39" s="5">
        <v>12.6</v>
      </c>
      <c r="H39" s="5">
        <v>15.65</v>
      </c>
      <c r="I39" s="5">
        <v>14.23</v>
      </c>
      <c r="J39" s="5">
        <v>9.79</v>
      </c>
      <c r="K39" s="5">
        <v>3.5</v>
      </c>
      <c r="L39" s="5">
        <v>0.84</v>
      </c>
      <c r="M39" s="5">
        <v>0.5</v>
      </c>
    </row>
    <row r="40" spans="1:13" s="5" customFormat="1" ht="11.25">
      <c r="A40" s="4" t="s">
        <v>120</v>
      </c>
      <c r="B40" s="5">
        <v>0.54</v>
      </c>
      <c r="C40" s="5">
        <v>1.55</v>
      </c>
      <c r="D40" s="5">
        <v>3.69</v>
      </c>
      <c r="E40" s="5">
        <v>6.78</v>
      </c>
      <c r="F40" s="5">
        <v>8.79</v>
      </c>
      <c r="G40" s="5">
        <v>12.6</v>
      </c>
      <c r="H40" s="5">
        <v>15.65</v>
      </c>
      <c r="I40" s="5">
        <v>14.23</v>
      </c>
      <c r="J40" s="5">
        <v>9.79</v>
      </c>
      <c r="K40" s="5">
        <v>3.5</v>
      </c>
      <c r="L40" s="5">
        <v>0.84</v>
      </c>
      <c r="M40" s="5">
        <v>0.5</v>
      </c>
    </row>
    <row r="41" spans="1:13" s="5" customFormat="1" ht="11.25">
      <c r="A41" s="4" t="s">
        <v>120</v>
      </c>
      <c r="B41" s="5">
        <v>0.54</v>
      </c>
      <c r="C41" s="5">
        <v>1.55</v>
      </c>
      <c r="D41" s="5">
        <v>3.69</v>
      </c>
      <c r="E41" s="5">
        <v>6.78</v>
      </c>
      <c r="F41" s="5">
        <v>8.79</v>
      </c>
      <c r="G41" s="5">
        <v>12.6</v>
      </c>
      <c r="H41" s="5">
        <v>15.65</v>
      </c>
      <c r="I41" s="5">
        <v>14.23</v>
      </c>
      <c r="J41" s="5">
        <v>9.79</v>
      </c>
      <c r="K41" s="5">
        <v>3.5</v>
      </c>
      <c r="L41" s="5">
        <v>0.84</v>
      </c>
      <c r="M41" s="5">
        <v>0.5</v>
      </c>
    </row>
    <row r="42" spans="1:13" s="5" customFormat="1" ht="11.25">
      <c r="A42" s="4" t="s">
        <v>120</v>
      </c>
      <c r="B42" s="5">
        <v>0.54</v>
      </c>
      <c r="C42" s="5">
        <v>1.55</v>
      </c>
      <c r="D42" s="5">
        <v>3.69</v>
      </c>
      <c r="E42" s="5">
        <v>6.78</v>
      </c>
      <c r="F42" s="5">
        <v>8.79</v>
      </c>
      <c r="G42" s="5">
        <v>12.6</v>
      </c>
      <c r="H42" s="5">
        <v>15.65</v>
      </c>
      <c r="I42" s="5">
        <v>14.23</v>
      </c>
      <c r="J42" s="5">
        <v>9.79</v>
      </c>
      <c r="K42" s="5">
        <v>3.5</v>
      </c>
      <c r="L42" s="5">
        <v>0.84</v>
      </c>
      <c r="M42" s="5">
        <v>0.5</v>
      </c>
    </row>
    <row r="43" spans="1:13" s="5" customFormat="1" ht="11.25">
      <c r="A43" s="4" t="s">
        <v>120</v>
      </c>
      <c r="B43" s="5">
        <v>0.54</v>
      </c>
      <c r="C43" s="5">
        <v>1.55</v>
      </c>
      <c r="D43" s="5">
        <v>3.69</v>
      </c>
      <c r="E43" s="5">
        <v>6.78</v>
      </c>
      <c r="F43" s="5">
        <v>8.79</v>
      </c>
      <c r="G43" s="5">
        <v>12.6</v>
      </c>
      <c r="H43" s="5">
        <v>15.65</v>
      </c>
      <c r="I43" s="5">
        <v>14.23</v>
      </c>
      <c r="J43" s="5">
        <v>9.79</v>
      </c>
      <c r="K43" s="5">
        <v>3.5</v>
      </c>
      <c r="L43" s="5">
        <v>0.84</v>
      </c>
      <c r="M43" s="5">
        <v>0.5</v>
      </c>
    </row>
    <row r="44" spans="1:13" s="5" customFormat="1" ht="11.25">
      <c r="A44" s="4" t="s">
        <v>120</v>
      </c>
      <c r="B44" s="5">
        <v>0.54</v>
      </c>
      <c r="C44" s="5">
        <v>1.55</v>
      </c>
      <c r="D44" s="5">
        <v>3.69</v>
      </c>
      <c r="E44" s="5">
        <v>6.78</v>
      </c>
      <c r="F44" s="5">
        <v>8.79</v>
      </c>
      <c r="G44" s="5">
        <v>12.6</v>
      </c>
      <c r="H44" s="5">
        <v>15.65</v>
      </c>
      <c r="I44" s="5">
        <v>14.23</v>
      </c>
      <c r="J44" s="5">
        <v>9.79</v>
      </c>
      <c r="K44" s="5">
        <v>3.5</v>
      </c>
      <c r="L44" s="5">
        <v>0.84</v>
      </c>
      <c r="M44" s="5">
        <v>0.5</v>
      </c>
    </row>
    <row r="45" spans="1:13" s="5" customFormat="1" ht="11.25">
      <c r="A45" s="4" t="s">
        <v>120</v>
      </c>
      <c r="B45" s="5">
        <v>0.54</v>
      </c>
      <c r="C45" s="5">
        <v>1.55</v>
      </c>
      <c r="D45" s="5">
        <v>3.69</v>
      </c>
      <c r="E45" s="5">
        <v>6.78</v>
      </c>
      <c r="F45" s="5">
        <v>8.79</v>
      </c>
      <c r="G45" s="5">
        <v>12.6</v>
      </c>
      <c r="H45" s="5">
        <v>15.65</v>
      </c>
      <c r="I45" s="5">
        <v>14.23</v>
      </c>
      <c r="J45" s="5">
        <v>9.79</v>
      </c>
      <c r="K45" s="5">
        <v>3.5</v>
      </c>
      <c r="L45" s="5">
        <v>0.84</v>
      </c>
      <c r="M45" s="5">
        <v>0.5</v>
      </c>
    </row>
  </sheetData>
  <printOptions/>
  <pageMargins left="0.75" right="0.75" top="1" bottom="1" header="0.5" footer="0.5"/>
  <pageSetup horizontalDpi="200" verticalDpi="2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45"/>
  <sheetViews>
    <sheetView workbookViewId="0" topLeftCell="A1">
      <selection activeCell="A1" sqref="A1:IV1"/>
    </sheetView>
  </sheetViews>
  <sheetFormatPr defaultColWidth="9.140625" defaultRowHeight="12.75"/>
  <cols>
    <col min="1" max="1" width="12.7109375" style="0" customWidth="1"/>
  </cols>
  <sheetData>
    <row r="1" s="18" customFormat="1" ht="15.75">
      <c r="A1" s="18" t="s">
        <v>183</v>
      </c>
    </row>
    <row r="2" spans="2:13" ht="12.75">
      <c r="B2" s="17">
        <f>B4*'[2]data'!$B$5:$M$5</f>
        <v>0.5362</v>
      </c>
      <c r="C2" s="17">
        <f>C4*'[2]data'!$B$5:$M$5</f>
        <v>1.5547999999999997</v>
      </c>
      <c r="D2" s="17">
        <f>D4*'[2]data'!$B$5:$M$5</f>
        <v>3.6860999999999997</v>
      </c>
      <c r="E2" s="17">
        <f>E4*'[2]data'!$B$5:$M$5</f>
        <v>6.7814000000000005</v>
      </c>
      <c r="F2" s="17">
        <f>F4*'[2]data'!$B$5:$M$5</f>
        <v>8.786799999999998</v>
      </c>
      <c r="G2" s="17">
        <f>G4*'[2]data'!$B$5:$M$5</f>
        <v>12.6034</v>
      </c>
      <c r="H2" s="17">
        <f>H4*'[2]data'!$B$5:$M$5</f>
        <v>15.6488</v>
      </c>
      <c r="I2" s="17">
        <f>I4*'[2]data'!$B$5:$M$5</f>
        <v>14.2317</v>
      </c>
      <c r="J2" s="17">
        <f>J4*'[2]data'!$B$5:$M$5</f>
        <v>9.7904</v>
      </c>
      <c r="K2" s="17">
        <f>K4*'[2]data'!$B$5:$M$5</f>
        <v>3.5002000000000004</v>
      </c>
      <c r="L2" s="17">
        <f>L4*'[2]data'!$B$5:$M$5</f>
        <v>0.8370000000000003</v>
      </c>
      <c r="M2" s="17">
        <f>M4*'[2]data'!$B$5:$M$5</f>
        <v>0.4995000000000001</v>
      </c>
    </row>
    <row r="4" spans="1:13" s="5" customFormat="1" ht="11.25">
      <c r="A4" s="4" t="s">
        <v>120</v>
      </c>
      <c r="B4" s="5">
        <v>3.83</v>
      </c>
      <c r="C4" s="5">
        <v>6.76</v>
      </c>
      <c r="D4" s="5">
        <v>11.17</v>
      </c>
      <c r="E4" s="5">
        <v>16.54</v>
      </c>
      <c r="F4" s="5">
        <v>19.97</v>
      </c>
      <c r="G4" s="5">
        <v>23.78</v>
      </c>
      <c r="H4" s="5">
        <v>25.24</v>
      </c>
      <c r="I4" s="5">
        <v>22.59</v>
      </c>
      <c r="J4" s="5">
        <v>16.88</v>
      </c>
      <c r="K4" s="5">
        <v>9.46</v>
      </c>
      <c r="L4" s="5">
        <v>4.65</v>
      </c>
      <c r="M4" s="5">
        <v>3.33</v>
      </c>
    </row>
    <row r="5" spans="1:13" s="5" customFormat="1" ht="11.25">
      <c r="A5" s="4" t="s">
        <v>120</v>
      </c>
      <c r="B5" s="5">
        <v>3.83</v>
      </c>
      <c r="C5" s="5">
        <v>6.76</v>
      </c>
      <c r="D5" s="5">
        <v>11.17</v>
      </c>
      <c r="E5" s="5">
        <v>16.54</v>
      </c>
      <c r="F5" s="5">
        <v>19.97</v>
      </c>
      <c r="G5" s="5">
        <v>23.78</v>
      </c>
      <c r="H5" s="5">
        <v>25.24</v>
      </c>
      <c r="I5" s="5">
        <v>22.59</v>
      </c>
      <c r="J5" s="5">
        <v>16.88</v>
      </c>
      <c r="K5" s="5">
        <v>9.46</v>
      </c>
      <c r="L5" s="5">
        <v>4.65</v>
      </c>
      <c r="M5" s="5">
        <v>3.33</v>
      </c>
    </row>
    <row r="6" spans="1:13" s="5" customFormat="1" ht="11.25">
      <c r="A6" s="4" t="s">
        <v>120</v>
      </c>
      <c r="B6" s="5">
        <v>3.83</v>
      </c>
      <c r="C6" s="5">
        <v>6.76</v>
      </c>
      <c r="D6" s="5">
        <v>11.17</v>
      </c>
      <c r="E6" s="5">
        <v>16.54</v>
      </c>
      <c r="F6" s="5">
        <v>19.97</v>
      </c>
      <c r="G6" s="5">
        <v>23.78</v>
      </c>
      <c r="H6" s="5">
        <v>25.24</v>
      </c>
      <c r="I6" s="5">
        <v>22.59</v>
      </c>
      <c r="J6" s="5">
        <v>16.88</v>
      </c>
      <c r="K6" s="5">
        <v>9.46</v>
      </c>
      <c r="L6" s="5">
        <v>4.65</v>
      </c>
      <c r="M6" s="5">
        <v>3.33</v>
      </c>
    </row>
    <row r="7" spans="1:13" s="5" customFormat="1" ht="11.25">
      <c r="A7" s="4" t="s">
        <v>120</v>
      </c>
      <c r="B7" s="5">
        <v>3.83</v>
      </c>
      <c r="C7" s="5">
        <v>6.76</v>
      </c>
      <c r="D7" s="5">
        <v>11.17</v>
      </c>
      <c r="E7" s="5">
        <v>16.54</v>
      </c>
      <c r="F7" s="5">
        <v>19.97</v>
      </c>
      <c r="G7" s="5">
        <v>23.78</v>
      </c>
      <c r="H7" s="5">
        <v>25.24</v>
      </c>
      <c r="I7" s="5">
        <v>22.59</v>
      </c>
      <c r="J7" s="5">
        <v>16.88</v>
      </c>
      <c r="K7" s="5">
        <v>9.46</v>
      </c>
      <c r="L7" s="5">
        <v>4.65</v>
      </c>
      <c r="M7" s="5">
        <v>3.33</v>
      </c>
    </row>
    <row r="8" spans="1:13" s="5" customFormat="1" ht="11.25">
      <c r="A8" s="4" t="s">
        <v>120</v>
      </c>
      <c r="B8" s="5">
        <v>3.83</v>
      </c>
      <c r="C8" s="5">
        <v>6.76</v>
      </c>
      <c r="D8" s="5">
        <v>11.17</v>
      </c>
      <c r="E8" s="5">
        <v>16.54</v>
      </c>
      <c r="F8" s="5">
        <v>19.97</v>
      </c>
      <c r="G8" s="5">
        <v>23.78</v>
      </c>
      <c r="H8" s="5">
        <v>25.24</v>
      </c>
      <c r="I8" s="5">
        <v>22.59</v>
      </c>
      <c r="J8" s="5">
        <v>16.88</v>
      </c>
      <c r="K8" s="5">
        <v>9.46</v>
      </c>
      <c r="L8" s="5">
        <v>4.65</v>
      </c>
      <c r="M8" s="5">
        <v>3.33</v>
      </c>
    </row>
    <row r="9" spans="1:13" s="5" customFormat="1" ht="11.25">
      <c r="A9" s="4" t="s">
        <v>120</v>
      </c>
      <c r="B9" s="5">
        <v>3.83</v>
      </c>
      <c r="C9" s="5">
        <v>6.76</v>
      </c>
      <c r="D9" s="5">
        <v>11.17</v>
      </c>
      <c r="E9" s="5">
        <v>16.54</v>
      </c>
      <c r="F9" s="5">
        <v>19.97</v>
      </c>
      <c r="G9" s="5">
        <v>23.78</v>
      </c>
      <c r="H9" s="5">
        <v>25.24</v>
      </c>
      <c r="I9" s="5">
        <v>22.59</v>
      </c>
      <c r="J9" s="5">
        <v>16.88</v>
      </c>
      <c r="K9" s="5">
        <v>9.46</v>
      </c>
      <c r="L9" s="5">
        <v>4.65</v>
      </c>
      <c r="M9" s="5">
        <v>3.33</v>
      </c>
    </row>
    <row r="10" spans="1:13" s="5" customFormat="1" ht="11.25">
      <c r="A10" s="4" t="s">
        <v>120</v>
      </c>
      <c r="B10" s="5">
        <v>3.83</v>
      </c>
      <c r="C10" s="5">
        <v>6.76</v>
      </c>
      <c r="D10" s="5">
        <v>11.17</v>
      </c>
      <c r="E10" s="5">
        <v>16.54</v>
      </c>
      <c r="F10" s="5">
        <v>19.97</v>
      </c>
      <c r="G10" s="5">
        <v>23.78</v>
      </c>
      <c r="H10" s="5">
        <v>25.24</v>
      </c>
      <c r="I10" s="5">
        <v>22.59</v>
      </c>
      <c r="J10" s="5">
        <v>16.88</v>
      </c>
      <c r="K10" s="5">
        <v>9.46</v>
      </c>
      <c r="L10" s="5">
        <v>4.65</v>
      </c>
      <c r="M10" s="5">
        <v>3.33</v>
      </c>
    </row>
    <row r="11" spans="1:13" s="5" customFormat="1" ht="11.25">
      <c r="A11" s="4" t="s">
        <v>120</v>
      </c>
      <c r="B11" s="5">
        <v>3.83</v>
      </c>
      <c r="C11" s="5">
        <v>6.76</v>
      </c>
      <c r="D11" s="5">
        <v>11.17</v>
      </c>
      <c r="E11" s="5">
        <v>16.54</v>
      </c>
      <c r="F11" s="5">
        <v>19.97</v>
      </c>
      <c r="G11" s="5">
        <v>23.78</v>
      </c>
      <c r="H11" s="5">
        <v>25.24</v>
      </c>
      <c r="I11" s="5">
        <v>22.59</v>
      </c>
      <c r="J11" s="5">
        <v>16.88</v>
      </c>
      <c r="K11" s="5">
        <v>9.46</v>
      </c>
      <c r="L11" s="5">
        <v>4.65</v>
      </c>
      <c r="M11" s="5">
        <v>3.33</v>
      </c>
    </row>
    <row r="12" spans="1:13" s="5" customFormat="1" ht="11.25">
      <c r="A12" s="4" t="s">
        <v>120</v>
      </c>
      <c r="B12" s="5">
        <v>3.83</v>
      </c>
      <c r="C12" s="5">
        <v>6.76</v>
      </c>
      <c r="D12" s="5">
        <v>11.17</v>
      </c>
      <c r="E12" s="5">
        <v>16.54</v>
      </c>
      <c r="F12" s="5">
        <v>19.97</v>
      </c>
      <c r="G12" s="5">
        <v>23.78</v>
      </c>
      <c r="H12" s="5">
        <v>25.24</v>
      </c>
      <c r="I12" s="5">
        <v>22.59</v>
      </c>
      <c r="J12" s="5">
        <v>16.88</v>
      </c>
      <c r="K12" s="5">
        <v>9.46</v>
      </c>
      <c r="L12" s="5">
        <v>4.65</v>
      </c>
      <c r="M12" s="5">
        <v>3.33</v>
      </c>
    </row>
    <row r="13" spans="1:13" s="5" customFormat="1" ht="11.25">
      <c r="A13" s="4" t="s">
        <v>120</v>
      </c>
      <c r="B13" s="5">
        <v>3.83</v>
      </c>
      <c r="C13" s="5">
        <v>6.76</v>
      </c>
      <c r="D13" s="5">
        <v>11.17</v>
      </c>
      <c r="E13" s="5">
        <v>16.54</v>
      </c>
      <c r="F13" s="5">
        <v>19.97</v>
      </c>
      <c r="G13" s="5">
        <v>23.78</v>
      </c>
      <c r="H13" s="5">
        <v>25.24</v>
      </c>
      <c r="I13" s="5">
        <v>22.59</v>
      </c>
      <c r="J13" s="5">
        <v>16.88</v>
      </c>
      <c r="K13" s="5">
        <v>9.46</v>
      </c>
      <c r="L13" s="5">
        <v>4.65</v>
      </c>
      <c r="M13" s="5">
        <v>3.33</v>
      </c>
    </row>
    <row r="14" spans="1:13" s="5" customFormat="1" ht="11.25">
      <c r="A14" s="4" t="s">
        <v>120</v>
      </c>
      <c r="B14" s="5">
        <v>3.83</v>
      </c>
      <c r="C14" s="5">
        <v>6.76</v>
      </c>
      <c r="D14" s="5">
        <v>11.17</v>
      </c>
      <c r="E14" s="5">
        <v>16.54</v>
      </c>
      <c r="F14" s="5">
        <v>19.97</v>
      </c>
      <c r="G14" s="5">
        <v>23.78</v>
      </c>
      <c r="H14" s="5">
        <v>25.24</v>
      </c>
      <c r="I14" s="5">
        <v>22.59</v>
      </c>
      <c r="J14" s="5">
        <v>16.88</v>
      </c>
      <c r="K14" s="5">
        <v>9.46</v>
      </c>
      <c r="L14" s="5">
        <v>4.65</v>
      </c>
      <c r="M14" s="5">
        <v>3.33</v>
      </c>
    </row>
    <row r="15" spans="1:13" s="5" customFormat="1" ht="11.25">
      <c r="A15" s="4" t="s">
        <v>120</v>
      </c>
      <c r="B15" s="5">
        <v>3.83</v>
      </c>
      <c r="C15" s="5">
        <v>6.76</v>
      </c>
      <c r="D15" s="5">
        <v>11.17</v>
      </c>
      <c r="E15" s="5">
        <v>16.54</v>
      </c>
      <c r="F15" s="5">
        <v>19.97</v>
      </c>
      <c r="G15" s="5">
        <v>23.78</v>
      </c>
      <c r="H15" s="5">
        <v>25.24</v>
      </c>
      <c r="I15" s="5">
        <v>22.59</v>
      </c>
      <c r="J15" s="5">
        <v>16.88</v>
      </c>
      <c r="K15" s="5">
        <v>9.46</v>
      </c>
      <c r="L15" s="5">
        <v>4.65</v>
      </c>
      <c r="M15" s="5">
        <v>3.33</v>
      </c>
    </row>
    <row r="16" spans="1:13" s="5" customFormat="1" ht="11.25">
      <c r="A16" s="4" t="s">
        <v>120</v>
      </c>
      <c r="B16" s="5">
        <v>3.83</v>
      </c>
      <c r="C16" s="5">
        <v>6.76</v>
      </c>
      <c r="D16" s="5">
        <v>11.17</v>
      </c>
      <c r="E16" s="5">
        <v>16.54</v>
      </c>
      <c r="F16" s="5">
        <v>19.97</v>
      </c>
      <c r="G16" s="5">
        <v>23.78</v>
      </c>
      <c r="H16" s="5">
        <v>25.24</v>
      </c>
      <c r="I16" s="5">
        <v>22.59</v>
      </c>
      <c r="J16" s="5">
        <v>16.88</v>
      </c>
      <c r="K16" s="5">
        <v>9.46</v>
      </c>
      <c r="L16" s="5">
        <v>4.65</v>
      </c>
      <c r="M16" s="5">
        <v>3.33</v>
      </c>
    </row>
    <row r="17" spans="1:13" s="5" customFormat="1" ht="11.25">
      <c r="A17" s="4" t="s">
        <v>120</v>
      </c>
      <c r="B17" s="5">
        <v>3.83</v>
      </c>
      <c r="C17" s="5">
        <v>6.76</v>
      </c>
      <c r="D17" s="5">
        <v>11.17</v>
      </c>
      <c r="E17" s="5">
        <v>16.54</v>
      </c>
      <c r="F17" s="5">
        <v>19.97</v>
      </c>
      <c r="G17" s="5">
        <v>23.78</v>
      </c>
      <c r="H17" s="5">
        <v>25.24</v>
      </c>
      <c r="I17" s="5">
        <v>22.59</v>
      </c>
      <c r="J17" s="5">
        <v>16.88</v>
      </c>
      <c r="K17" s="5">
        <v>9.46</v>
      </c>
      <c r="L17" s="5">
        <v>4.65</v>
      </c>
      <c r="M17" s="5">
        <v>3.33</v>
      </c>
    </row>
    <row r="18" spans="1:13" s="5" customFormat="1" ht="11.25">
      <c r="A18" s="4" t="s">
        <v>120</v>
      </c>
      <c r="B18" s="5">
        <v>3.83</v>
      </c>
      <c r="C18" s="5">
        <v>6.76</v>
      </c>
      <c r="D18" s="5">
        <v>11.17</v>
      </c>
      <c r="E18" s="5">
        <v>16.54</v>
      </c>
      <c r="F18" s="5">
        <v>19.97</v>
      </c>
      <c r="G18" s="5">
        <v>23.78</v>
      </c>
      <c r="H18" s="5">
        <v>25.24</v>
      </c>
      <c r="I18" s="5">
        <v>22.59</v>
      </c>
      <c r="J18" s="5">
        <v>16.88</v>
      </c>
      <c r="K18" s="5">
        <v>9.46</v>
      </c>
      <c r="L18" s="5">
        <v>4.65</v>
      </c>
      <c r="M18" s="5">
        <v>3.33</v>
      </c>
    </row>
    <row r="19" spans="1:13" s="5" customFormat="1" ht="11.25">
      <c r="A19" s="4" t="s">
        <v>120</v>
      </c>
      <c r="B19" s="5">
        <v>3.83</v>
      </c>
      <c r="C19" s="5">
        <v>6.76</v>
      </c>
      <c r="D19" s="5">
        <v>11.17</v>
      </c>
      <c r="E19" s="5">
        <v>16.54</v>
      </c>
      <c r="F19" s="5">
        <v>19.97</v>
      </c>
      <c r="G19" s="5">
        <v>23.78</v>
      </c>
      <c r="H19" s="5">
        <v>25.24</v>
      </c>
      <c r="I19" s="5">
        <v>22.59</v>
      </c>
      <c r="J19" s="5">
        <v>16.88</v>
      </c>
      <c r="K19" s="5">
        <v>9.46</v>
      </c>
      <c r="L19" s="5">
        <v>4.65</v>
      </c>
      <c r="M19" s="5">
        <v>3.33</v>
      </c>
    </row>
    <row r="20" spans="1:13" s="5" customFormat="1" ht="11.25">
      <c r="A20" s="4" t="s">
        <v>120</v>
      </c>
      <c r="B20" s="5">
        <v>3.83</v>
      </c>
      <c r="C20" s="5">
        <v>6.76</v>
      </c>
      <c r="D20" s="5">
        <v>11.17</v>
      </c>
      <c r="E20" s="5">
        <v>16.54</v>
      </c>
      <c r="F20" s="5">
        <v>19.97</v>
      </c>
      <c r="G20" s="5">
        <v>23.78</v>
      </c>
      <c r="H20" s="5">
        <v>25.24</v>
      </c>
      <c r="I20" s="5">
        <v>22.59</v>
      </c>
      <c r="J20" s="5">
        <v>16.88</v>
      </c>
      <c r="K20" s="5">
        <v>9.46</v>
      </c>
      <c r="L20" s="5">
        <v>4.65</v>
      </c>
      <c r="M20" s="5">
        <v>3.33</v>
      </c>
    </row>
    <row r="21" spans="1:13" s="5" customFormat="1" ht="11.25">
      <c r="A21" s="4" t="s">
        <v>120</v>
      </c>
      <c r="B21" s="5">
        <v>3.83</v>
      </c>
      <c r="C21" s="5">
        <v>6.76</v>
      </c>
      <c r="D21" s="5">
        <v>11.17</v>
      </c>
      <c r="E21" s="5">
        <v>16.54</v>
      </c>
      <c r="F21" s="5">
        <v>19.97</v>
      </c>
      <c r="G21" s="5">
        <v>23.78</v>
      </c>
      <c r="H21" s="5">
        <v>25.24</v>
      </c>
      <c r="I21" s="5">
        <v>22.59</v>
      </c>
      <c r="J21" s="5">
        <v>16.88</v>
      </c>
      <c r="K21" s="5">
        <v>9.46</v>
      </c>
      <c r="L21" s="5">
        <v>4.65</v>
      </c>
      <c r="M21" s="5">
        <v>3.33</v>
      </c>
    </row>
    <row r="22" spans="1:13" s="5" customFormat="1" ht="11.25">
      <c r="A22" s="4" t="s">
        <v>120</v>
      </c>
      <c r="B22" s="5">
        <v>3.83</v>
      </c>
      <c r="C22" s="5">
        <v>6.76</v>
      </c>
      <c r="D22" s="5">
        <v>11.17</v>
      </c>
      <c r="E22" s="5">
        <v>16.54</v>
      </c>
      <c r="F22" s="5">
        <v>19.97</v>
      </c>
      <c r="G22" s="5">
        <v>23.78</v>
      </c>
      <c r="H22" s="5">
        <v>25.24</v>
      </c>
      <c r="I22" s="5">
        <v>22.59</v>
      </c>
      <c r="J22" s="5">
        <v>16.88</v>
      </c>
      <c r="K22" s="5">
        <v>9.46</v>
      </c>
      <c r="L22" s="5">
        <v>4.65</v>
      </c>
      <c r="M22" s="5">
        <v>3.33</v>
      </c>
    </row>
    <row r="23" spans="1:13" s="5" customFormat="1" ht="11.25">
      <c r="A23" s="4" t="s">
        <v>120</v>
      </c>
      <c r="B23" s="5">
        <v>3.83</v>
      </c>
      <c r="C23" s="5">
        <v>6.76</v>
      </c>
      <c r="D23" s="5">
        <v>11.17</v>
      </c>
      <c r="E23" s="5">
        <v>16.54</v>
      </c>
      <c r="F23" s="5">
        <v>19.97</v>
      </c>
      <c r="G23" s="5">
        <v>23.78</v>
      </c>
      <c r="H23" s="5">
        <v>25.24</v>
      </c>
      <c r="I23" s="5">
        <v>22.59</v>
      </c>
      <c r="J23" s="5">
        <v>16.88</v>
      </c>
      <c r="K23" s="5">
        <v>9.46</v>
      </c>
      <c r="L23" s="5">
        <v>4.65</v>
      </c>
      <c r="M23" s="5">
        <v>3.33</v>
      </c>
    </row>
    <row r="24" spans="1:13" s="5" customFormat="1" ht="11.25">
      <c r="A24" s="4" t="s">
        <v>120</v>
      </c>
      <c r="B24" s="5">
        <v>3.83</v>
      </c>
      <c r="C24" s="5">
        <v>6.76</v>
      </c>
      <c r="D24" s="5">
        <v>11.17</v>
      </c>
      <c r="E24" s="5">
        <v>16.54</v>
      </c>
      <c r="F24" s="5">
        <v>19.97</v>
      </c>
      <c r="G24" s="5">
        <v>23.78</v>
      </c>
      <c r="H24" s="5">
        <v>25.24</v>
      </c>
      <c r="I24" s="5">
        <v>22.59</v>
      </c>
      <c r="J24" s="5">
        <v>16.88</v>
      </c>
      <c r="K24" s="5">
        <v>9.46</v>
      </c>
      <c r="L24" s="5">
        <v>4.65</v>
      </c>
      <c r="M24" s="5">
        <v>3.33</v>
      </c>
    </row>
    <row r="25" spans="1:13" s="5" customFormat="1" ht="11.25">
      <c r="A25" s="4" t="s">
        <v>120</v>
      </c>
      <c r="B25" s="5">
        <v>3.83</v>
      </c>
      <c r="C25" s="5">
        <v>6.76</v>
      </c>
      <c r="D25" s="5">
        <v>11.17</v>
      </c>
      <c r="E25" s="5">
        <v>16.54</v>
      </c>
      <c r="F25" s="5">
        <v>19.97</v>
      </c>
      <c r="G25" s="5">
        <v>23.78</v>
      </c>
      <c r="H25" s="5">
        <v>25.24</v>
      </c>
      <c r="I25" s="5">
        <v>22.59</v>
      </c>
      <c r="J25" s="5">
        <v>16.88</v>
      </c>
      <c r="K25" s="5">
        <v>9.46</v>
      </c>
      <c r="L25" s="5">
        <v>4.65</v>
      </c>
      <c r="M25" s="5">
        <v>3.33</v>
      </c>
    </row>
    <row r="26" spans="1:13" s="5" customFormat="1" ht="11.25">
      <c r="A26" s="4" t="s">
        <v>120</v>
      </c>
      <c r="B26" s="5">
        <v>3.83</v>
      </c>
      <c r="C26" s="5">
        <v>6.76</v>
      </c>
      <c r="D26" s="5">
        <v>11.17</v>
      </c>
      <c r="E26" s="5">
        <v>16.54</v>
      </c>
      <c r="F26" s="5">
        <v>19.97</v>
      </c>
      <c r="G26" s="5">
        <v>23.78</v>
      </c>
      <c r="H26" s="5">
        <v>25.24</v>
      </c>
      <c r="I26" s="5">
        <v>22.59</v>
      </c>
      <c r="J26" s="5">
        <v>16.88</v>
      </c>
      <c r="K26" s="5">
        <v>9.46</v>
      </c>
      <c r="L26" s="5">
        <v>4.65</v>
      </c>
      <c r="M26" s="5">
        <v>3.33</v>
      </c>
    </row>
    <row r="27" spans="1:13" s="5" customFormat="1" ht="11.25">
      <c r="A27" s="4" t="s">
        <v>120</v>
      </c>
      <c r="B27" s="5">
        <v>3.83</v>
      </c>
      <c r="C27" s="5">
        <v>6.76</v>
      </c>
      <c r="D27" s="5">
        <v>11.17</v>
      </c>
      <c r="E27" s="5">
        <v>16.54</v>
      </c>
      <c r="F27" s="5">
        <v>19.97</v>
      </c>
      <c r="G27" s="5">
        <v>23.78</v>
      </c>
      <c r="H27" s="5">
        <v>25.24</v>
      </c>
      <c r="I27" s="5">
        <v>22.59</v>
      </c>
      <c r="J27" s="5">
        <v>16.88</v>
      </c>
      <c r="K27" s="5">
        <v>9.46</v>
      </c>
      <c r="L27" s="5">
        <v>4.65</v>
      </c>
      <c r="M27" s="5">
        <v>3.33</v>
      </c>
    </row>
    <row r="28" spans="1:13" s="5" customFormat="1" ht="11.25">
      <c r="A28" s="4" t="s">
        <v>120</v>
      </c>
      <c r="B28" s="5">
        <v>3.83</v>
      </c>
      <c r="C28" s="5">
        <v>6.76</v>
      </c>
      <c r="D28" s="5">
        <v>11.17</v>
      </c>
      <c r="E28" s="5">
        <v>16.54</v>
      </c>
      <c r="F28" s="5">
        <v>19.97</v>
      </c>
      <c r="G28" s="5">
        <v>23.78</v>
      </c>
      <c r="H28" s="5">
        <v>25.24</v>
      </c>
      <c r="I28" s="5">
        <v>22.59</v>
      </c>
      <c r="J28" s="5">
        <v>16.88</v>
      </c>
      <c r="K28" s="5">
        <v>9.46</v>
      </c>
      <c r="L28" s="5">
        <v>4.65</v>
      </c>
      <c r="M28" s="5">
        <v>3.33</v>
      </c>
    </row>
    <row r="29" spans="1:13" s="5" customFormat="1" ht="11.25">
      <c r="A29" s="4" t="s">
        <v>120</v>
      </c>
      <c r="B29" s="5">
        <v>3.83</v>
      </c>
      <c r="C29" s="5">
        <v>6.76</v>
      </c>
      <c r="D29" s="5">
        <v>11.17</v>
      </c>
      <c r="E29" s="5">
        <v>16.54</v>
      </c>
      <c r="F29" s="5">
        <v>19.97</v>
      </c>
      <c r="G29" s="5">
        <v>23.78</v>
      </c>
      <c r="H29" s="5">
        <v>25.24</v>
      </c>
      <c r="I29" s="5">
        <v>22.59</v>
      </c>
      <c r="J29" s="5">
        <v>16.88</v>
      </c>
      <c r="K29" s="5">
        <v>9.46</v>
      </c>
      <c r="L29" s="5">
        <v>4.65</v>
      </c>
      <c r="M29" s="5">
        <v>3.33</v>
      </c>
    </row>
    <row r="30" spans="1:13" s="5" customFormat="1" ht="11.25">
      <c r="A30" s="4" t="s">
        <v>120</v>
      </c>
      <c r="B30" s="5">
        <v>3.83</v>
      </c>
      <c r="C30" s="5">
        <v>6.76</v>
      </c>
      <c r="D30" s="5">
        <v>11.17</v>
      </c>
      <c r="E30" s="5">
        <v>16.54</v>
      </c>
      <c r="F30" s="5">
        <v>19.97</v>
      </c>
      <c r="G30" s="5">
        <v>23.78</v>
      </c>
      <c r="H30" s="5">
        <v>25.24</v>
      </c>
      <c r="I30" s="5">
        <v>22.59</v>
      </c>
      <c r="J30" s="5">
        <v>16.88</v>
      </c>
      <c r="K30" s="5">
        <v>9.46</v>
      </c>
      <c r="L30" s="5">
        <v>4.65</v>
      </c>
      <c r="M30" s="5">
        <v>3.33</v>
      </c>
    </row>
    <row r="31" spans="1:13" s="5" customFormat="1" ht="11.25">
      <c r="A31" s="4" t="s">
        <v>120</v>
      </c>
      <c r="B31" s="5">
        <v>3.83</v>
      </c>
      <c r="C31" s="5">
        <v>6.76</v>
      </c>
      <c r="D31" s="5">
        <v>11.17</v>
      </c>
      <c r="E31" s="5">
        <v>16.54</v>
      </c>
      <c r="F31" s="5">
        <v>19.97</v>
      </c>
      <c r="G31" s="5">
        <v>23.78</v>
      </c>
      <c r="H31" s="5">
        <v>25.24</v>
      </c>
      <c r="I31" s="5">
        <v>22.59</v>
      </c>
      <c r="J31" s="5">
        <v>16.88</v>
      </c>
      <c r="K31" s="5">
        <v>9.46</v>
      </c>
      <c r="L31" s="5">
        <v>4.65</v>
      </c>
      <c r="M31" s="5">
        <v>3.33</v>
      </c>
    </row>
    <row r="32" spans="1:13" s="5" customFormat="1" ht="11.25">
      <c r="A32" s="4" t="s">
        <v>120</v>
      </c>
      <c r="B32" s="5">
        <v>3.83</v>
      </c>
      <c r="C32" s="5">
        <v>6.76</v>
      </c>
      <c r="D32" s="5">
        <v>11.17</v>
      </c>
      <c r="E32" s="5">
        <v>16.54</v>
      </c>
      <c r="F32" s="5">
        <v>19.97</v>
      </c>
      <c r="G32" s="5">
        <v>23.78</v>
      </c>
      <c r="H32" s="5">
        <v>25.24</v>
      </c>
      <c r="I32" s="5">
        <v>22.59</v>
      </c>
      <c r="J32" s="5">
        <v>16.88</v>
      </c>
      <c r="K32" s="5">
        <v>9.46</v>
      </c>
      <c r="L32" s="5">
        <v>4.65</v>
      </c>
      <c r="M32" s="5">
        <v>3.33</v>
      </c>
    </row>
    <row r="33" spans="1:13" s="5" customFormat="1" ht="11.25">
      <c r="A33" s="4" t="s">
        <v>120</v>
      </c>
      <c r="B33" s="5">
        <v>3.83</v>
      </c>
      <c r="C33" s="5">
        <v>6.76</v>
      </c>
      <c r="D33" s="5">
        <v>11.17</v>
      </c>
      <c r="E33" s="5">
        <v>16.54</v>
      </c>
      <c r="F33" s="5">
        <v>19.97</v>
      </c>
      <c r="G33" s="5">
        <v>23.78</v>
      </c>
      <c r="H33" s="5">
        <v>25.24</v>
      </c>
      <c r="I33" s="5">
        <v>22.59</v>
      </c>
      <c r="J33" s="5">
        <v>16.88</v>
      </c>
      <c r="K33" s="5">
        <v>9.46</v>
      </c>
      <c r="L33" s="5">
        <v>4.65</v>
      </c>
      <c r="M33" s="5">
        <v>3.33</v>
      </c>
    </row>
    <row r="34" spans="1:13" s="5" customFormat="1" ht="11.25">
      <c r="A34" s="4" t="s">
        <v>120</v>
      </c>
      <c r="B34" s="5">
        <v>3.83</v>
      </c>
      <c r="C34" s="5">
        <v>6.76</v>
      </c>
      <c r="D34" s="5">
        <v>11.17</v>
      </c>
      <c r="E34" s="5">
        <v>16.54</v>
      </c>
      <c r="F34" s="5">
        <v>19.97</v>
      </c>
      <c r="G34" s="5">
        <v>23.78</v>
      </c>
      <c r="H34" s="5">
        <v>25.24</v>
      </c>
      <c r="I34" s="5">
        <v>22.59</v>
      </c>
      <c r="J34" s="5">
        <v>16.88</v>
      </c>
      <c r="K34" s="5">
        <v>9.46</v>
      </c>
      <c r="L34" s="5">
        <v>4.65</v>
      </c>
      <c r="M34" s="5">
        <v>3.33</v>
      </c>
    </row>
    <row r="35" spans="1:13" s="5" customFormat="1" ht="11.25">
      <c r="A35" s="4" t="s">
        <v>120</v>
      </c>
      <c r="B35" s="5">
        <v>3.83</v>
      </c>
      <c r="C35" s="5">
        <v>6.76</v>
      </c>
      <c r="D35" s="5">
        <v>11.17</v>
      </c>
      <c r="E35" s="5">
        <v>16.54</v>
      </c>
      <c r="F35" s="5">
        <v>19.97</v>
      </c>
      <c r="G35" s="5">
        <v>23.78</v>
      </c>
      <c r="H35" s="5">
        <v>25.24</v>
      </c>
      <c r="I35" s="5">
        <v>22.59</v>
      </c>
      <c r="J35" s="5">
        <v>16.88</v>
      </c>
      <c r="K35" s="5">
        <v>9.46</v>
      </c>
      <c r="L35" s="5">
        <v>4.65</v>
      </c>
      <c r="M35" s="5">
        <v>3.33</v>
      </c>
    </row>
    <row r="36" spans="1:13" s="5" customFormat="1" ht="11.25">
      <c r="A36" s="4" t="s">
        <v>120</v>
      </c>
      <c r="B36" s="5">
        <v>3.83</v>
      </c>
      <c r="C36" s="5">
        <v>6.76</v>
      </c>
      <c r="D36" s="5">
        <v>11.17</v>
      </c>
      <c r="E36" s="5">
        <v>16.54</v>
      </c>
      <c r="F36" s="5">
        <v>19.97</v>
      </c>
      <c r="G36" s="5">
        <v>23.78</v>
      </c>
      <c r="H36" s="5">
        <v>25.24</v>
      </c>
      <c r="I36" s="5">
        <v>22.59</v>
      </c>
      <c r="J36" s="5">
        <v>16.88</v>
      </c>
      <c r="K36" s="5">
        <v>9.46</v>
      </c>
      <c r="L36" s="5">
        <v>4.65</v>
      </c>
      <c r="M36" s="5">
        <v>3.33</v>
      </c>
    </row>
    <row r="37" spans="1:13" s="5" customFormat="1" ht="11.25">
      <c r="A37" s="4" t="s">
        <v>120</v>
      </c>
      <c r="B37" s="5">
        <v>3.83</v>
      </c>
      <c r="C37" s="5">
        <v>6.76</v>
      </c>
      <c r="D37" s="5">
        <v>11.17</v>
      </c>
      <c r="E37" s="5">
        <v>16.54</v>
      </c>
      <c r="F37" s="5">
        <v>19.97</v>
      </c>
      <c r="G37" s="5">
        <v>23.78</v>
      </c>
      <c r="H37" s="5">
        <v>25.24</v>
      </c>
      <c r="I37" s="5">
        <v>22.59</v>
      </c>
      <c r="J37" s="5">
        <v>16.88</v>
      </c>
      <c r="K37" s="5">
        <v>9.46</v>
      </c>
      <c r="L37" s="5">
        <v>4.65</v>
      </c>
      <c r="M37" s="5">
        <v>3.33</v>
      </c>
    </row>
    <row r="38" spans="1:13" s="5" customFormat="1" ht="11.25">
      <c r="A38" s="4" t="s">
        <v>120</v>
      </c>
      <c r="B38" s="5">
        <v>3.83</v>
      </c>
      <c r="C38" s="5">
        <v>6.76</v>
      </c>
      <c r="D38" s="5">
        <v>11.17</v>
      </c>
      <c r="E38" s="5">
        <v>16.54</v>
      </c>
      <c r="F38" s="5">
        <v>19.97</v>
      </c>
      <c r="G38" s="5">
        <v>23.78</v>
      </c>
      <c r="H38" s="5">
        <v>25.24</v>
      </c>
      <c r="I38" s="5">
        <v>22.59</v>
      </c>
      <c r="J38" s="5">
        <v>16.88</v>
      </c>
      <c r="K38" s="5">
        <v>9.46</v>
      </c>
      <c r="L38" s="5">
        <v>4.65</v>
      </c>
      <c r="M38" s="5">
        <v>3.33</v>
      </c>
    </row>
    <row r="39" spans="1:13" s="5" customFormat="1" ht="11.25">
      <c r="A39" s="4" t="s">
        <v>120</v>
      </c>
      <c r="B39" s="5">
        <v>3.83</v>
      </c>
      <c r="C39" s="5">
        <v>6.76</v>
      </c>
      <c r="D39" s="5">
        <v>11.17</v>
      </c>
      <c r="E39" s="5">
        <v>16.54</v>
      </c>
      <c r="F39" s="5">
        <v>19.97</v>
      </c>
      <c r="G39" s="5">
        <v>23.78</v>
      </c>
      <c r="H39" s="5">
        <v>25.24</v>
      </c>
      <c r="I39" s="5">
        <v>22.59</v>
      </c>
      <c r="J39" s="5">
        <v>16.88</v>
      </c>
      <c r="K39" s="5">
        <v>9.46</v>
      </c>
      <c r="L39" s="5">
        <v>4.65</v>
      </c>
      <c r="M39" s="5">
        <v>3.33</v>
      </c>
    </row>
    <row r="40" spans="1:13" s="5" customFormat="1" ht="11.25">
      <c r="A40" s="4" t="s">
        <v>120</v>
      </c>
      <c r="B40" s="5">
        <v>3.83</v>
      </c>
      <c r="C40" s="5">
        <v>6.76</v>
      </c>
      <c r="D40" s="5">
        <v>11.17</v>
      </c>
      <c r="E40" s="5">
        <v>16.54</v>
      </c>
      <c r="F40" s="5">
        <v>19.97</v>
      </c>
      <c r="G40" s="5">
        <v>23.78</v>
      </c>
      <c r="H40" s="5">
        <v>25.24</v>
      </c>
      <c r="I40" s="5">
        <v>22.59</v>
      </c>
      <c r="J40" s="5">
        <v>16.88</v>
      </c>
      <c r="K40" s="5">
        <v>9.46</v>
      </c>
      <c r="L40" s="5">
        <v>4.65</v>
      </c>
      <c r="M40" s="5">
        <v>3.33</v>
      </c>
    </row>
    <row r="41" spans="1:13" s="5" customFormat="1" ht="11.25">
      <c r="A41" s="4" t="s">
        <v>120</v>
      </c>
      <c r="B41" s="5">
        <v>3.83</v>
      </c>
      <c r="C41" s="5">
        <v>6.76</v>
      </c>
      <c r="D41" s="5">
        <v>11.17</v>
      </c>
      <c r="E41" s="5">
        <v>16.54</v>
      </c>
      <c r="F41" s="5">
        <v>19.97</v>
      </c>
      <c r="G41" s="5">
        <v>23.78</v>
      </c>
      <c r="H41" s="5">
        <v>25.24</v>
      </c>
      <c r="I41" s="5">
        <v>22.59</v>
      </c>
      <c r="J41" s="5">
        <v>16.88</v>
      </c>
      <c r="K41" s="5">
        <v>9.46</v>
      </c>
      <c r="L41" s="5">
        <v>4.65</v>
      </c>
      <c r="M41" s="5">
        <v>3.33</v>
      </c>
    </row>
    <row r="42" spans="1:13" s="5" customFormat="1" ht="11.25">
      <c r="A42" s="4" t="s">
        <v>120</v>
      </c>
      <c r="B42" s="5">
        <v>3.83</v>
      </c>
      <c r="C42" s="5">
        <v>6.76</v>
      </c>
      <c r="D42" s="5">
        <v>11.17</v>
      </c>
      <c r="E42" s="5">
        <v>16.54</v>
      </c>
      <c r="F42" s="5">
        <v>19.97</v>
      </c>
      <c r="G42" s="5">
        <v>23.78</v>
      </c>
      <c r="H42" s="5">
        <v>25.24</v>
      </c>
      <c r="I42" s="5">
        <v>22.59</v>
      </c>
      <c r="J42" s="5">
        <v>16.88</v>
      </c>
      <c r="K42" s="5">
        <v>9.46</v>
      </c>
      <c r="L42" s="5">
        <v>4.65</v>
      </c>
      <c r="M42" s="5">
        <v>3.33</v>
      </c>
    </row>
    <row r="43" spans="1:13" s="5" customFormat="1" ht="11.25">
      <c r="A43" s="4" t="s">
        <v>120</v>
      </c>
      <c r="B43" s="5">
        <v>3.83</v>
      </c>
      <c r="C43" s="5">
        <v>6.76</v>
      </c>
      <c r="D43" s="5">
        <v>11.17</v>
      </c>
      <c r="E43" s="5">
        <v>16.54</v>
      </c>
      <c r="F43" s="5">
        <v>19.97</v>
      </c>
      <c r="G43" s="5">
        <v>23.78</v>
      </c>
      <c r="H43" s="5">
        <v>25.24</v>
      </c>
      <c r="I43" s="5">
        <v>22.59</v>
      </c>
      <c r="J43" s="5">
        <v>16.88</v>
      </c>
      <c r="K43" s="5">
        <v>9.46</v>
      </c>
      <c r="L43" s="5">
        <v>4.65</v>
      </c>
      <c r="M43" s="5">
        <v>3.33</v>
      </c>
    </row>
    <row r="44" spans="1:13" s="5" customFormat="1" ht="11.25">
      <c r="A44" s="4" t="s">
        <v>120</v>
      </c>
      <c r="B44" s="5">
        <v>3.83</v>
      </c>
      <c r="C44" s="5">
        <v>6.76</v>
      </c>
      <c r="D44" s="5">
        <v>11.17</v>
      </c>
      <c r="E44" s="5">
        <v>16.54</v>
      </c>
      <c r="F44" s="5">
        <v>19.97</v>
      </c>
      <c r="G44" s="5">
        <v>23.78</v>
      </c>
      <c r="H44" s="5">
        <v>25.24</v>
      </c>
      <c r="I44" s="5">
        <v>22.59</v>
      </c>
      <c r="J44" s="5">
        <v>16.88</v>
      </c>
      <c r="K44" s="5">
        <v>9.46</v>
      </c>
      <c r="L44" s="5">
        <v>4.65</v>
      </c>
      <c r="M44" s="5">
        <v>3.33</v>
      </c>
    </row>
    <row r="45" spans="1:13" s="5" customFormat="1" ht="11.25">
      <c r="A45" s="4" t="s">
        <v>120</v>
      </c>
      <c r="B45" s="5">
        <v>3.83</v>
      </c>
      <c r="C45" s="5">
        <v>6.76</v>
      </c>
      <c r="D45" s="5">
        <v>11.17</v>
      </c>
      <c r="E45" s="5">
        <v>16.54</v>
      </c>
      <c r="F45" s="5">
        <v>19.97</v>
      </c>
      <c r="G45" s="5">
        <v>23.78</v>
      </c>
      <c r="H45" s="5">
        <v>25.24</v>
      </c>
      <c r="I45" s="5">
        <v>22.59</v>
      </c>
      <c r="J45" s="5">
        <v>16.88</v>
      </c>
      <c r="K45" s="5">
        <v>9.46</v>
      </c>
      <c r="L45" s="5">
        <v>4.65</v>
      </c>
      <c r="M45" s="5">
        <v>3.33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W. Smith</dc:creator>
  <cp:keywords/>
  <dc:description/>
  <cp:lastModifiedBy>Jonathan W. Smith</cp:lastModifiedBy>
  <cp:lastPrinted>2002-02-19T02:02:42Z</cp:lastPrinted>
  <dcterms:created xsi:type="dcterms:W3CDTF">2001-11-15T23:57:08Z</dcterms:created>
  <dcterms:modified xsi:type="dcterms:W3CDTF">2002-02-19T02:03:55Z</dcterms:modified>
  <cp:category/>
  <cp:version/>
  <cp:contentType/>
  <cp:contentStatus/>
</cp:coreProperties>
</file>